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-80" yWindow="-460" windowWidth="38400" windowHeight="24000" tabRatio="726"/>
  </bookViews>
  <sheets>
    <sheet name="Worksheet" sheetId="22" r:id="rId1"/>
    <sheet name="Blank Worksheet" sheetId="24" r:id="rId2"/>
    <sheet name="Variables" sheetId="23" state="hidden" r:id="rId3"/>
  </sheets>
  <definedNames>
    <definedName name="annsal">Variables!$L$2:$L$7</definedName>
    <definedName name="digits" localSheetId="1">#REF!</definedName>
    <definedName name="digits">#REF!</definedName>
    <definedName name="eight" localSheetId="1">#REF!</definedName>
    <definedName name="eight">#REF!</definedName>
    <definedName name="esfdsgfgds" localSheetId="1">#REF!</definedName>
    <definedName name="esfdsgfgds">#REF!</definedName>
    <definedName name="hlookupsalaries" localSheetId="1">#REF!</definedName>
    <definedName name="hlookupsalaries">#REF!</definedName>
    <definedName name="monrate" localSheetId="1">#REF!</definedName>
    <definedName name="monrate">#REF!</definedName>
    <definedName name="_xlnm.Print_Area" localSheetId="1">'Blank Worksheet'!$A$1:$AI$61</definedName>
    <definedName name="_xlnm.Print_Area" localSheetId="0">Worksheet!$A$1:$AI$55</definedName>
    <definedName name="qqrewrew" localSheetId="1">Variables!#REF!</definedName>
    <definedName name="qqrewrew">Variables!#REF!</definedName>
    <definedName name="sal" localSheetId="1">Variables!#REF!</definedName>
    <definedName name="sal">Variables!#REF!</definedName>
    <definedName name="salaries" localSheetId="1">#REF!</definedName>
    <definedName name="salaries">#REF!</definedName>
    <definedName name="semes" localSheetId="1">#REF!</definedName>
    <definedName name="semes">#REF!</definedName>
    <definedName name="six" localSheetId="1">#REF!</definedName>
    <definedName name="six">#REF!</definedName>
    <definedName name="term">Variables!$Q$2:$Q$4</definedName>
    <definedName name="terms">Variables!$Q$2:$Q$4</definedName>
    <definedName name="titles" localSheetId="1">#REF!</definedName>
    <definedName name="titles">#REF!</definedName>
    <definedName name="units" localSheetId="1">#REF!</definedName>
    <definedName name="units">#REF!</definedName>
    <definedName name="wd">Variables!$Q$2:$U$4</definedName>
    <definedName name="workdays" localSheetId="1">#REF!</definedName>
    <definedName name="workdays">#REF!</definedName>
    <definedName name="workdays1">Variables!$Q$2:$U$4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22" l="1"/>
  <c r="E30" i="22"/>
  <c r="I30" i="22"/>
  <c r="M30" i="22"/>
  <c r="Y30" i="22"/>
  <c r="AA30" i="22"/>
  <c r="AE30" i="22"/>
  <c r="B29" i="22"/>
  <c r="M29" i="22"/>
  <c r="E29" i="22"/>
  <c r="AB20" i="22"/>
  <c r="W20" i="22"/>
  <c r="B31" i="22"/>
  <c r="M31" i="22"/>
  <c r="Y31" i="22"/>
  <c r="Y29" i="22"/>
  <c r="I31" i="22"/>
  <c r="AE31" i="22"/>
  <c r="I29" i="22"/>
  <c r="AE29" i="22"/>
  <c r="E31" i="22"/>
  <c r="AA31" i="22"/>
  <c r="AA29" i="22"/>
  <c r="P23" i="22"/>
</calcChain>
</file>

<file path=xl/sharedStrings.xml><?xml version="1.0" encoding="utf-8"?>
<sst xmlns="http://schemas.openxmlformats.org/spreadsheetml/2006/main" count="163" uniqueCount="100">
  <si>
    <t>University of California, Merced</t>
  </si>
  <si>
    <t>AY</t>
  </si>
  <si>
    <t>EMPLOYEE AND SCHOOL INFORMATION</t>
  </si>
  <si>
    <t>EMPLOYEE ID</t>
  </si>
  <si>
    <t>NAME (LAST, FIRST MIDDLE)</t>
  </si>
  <si>
    <t>UNIT</t>
  </si>
  <si>
    <t>ACTION(S)</t>
  </si>
  <si>
    <t>New Hire</t>
  </si>
  <si>
    <t>Rehire</t>
  </si>
  <si>
    <t>Additional Employment</t>
  </si>
  <si>
    <t>BAS</t>
  </si>
  <si>
    <t>PD OVR</t>
  </si>
  <si>
    <t>TITLE</t>
  </si>
  <si>
    <t>BEGIN DATE</t>
  </si>
  <si>
    <t>NAME</t>
  </si>
  <si>
    <t>DATE</t>
  </si>
  <si>
    <t>PREPARER</t>
  </si>
  <si>
    <t>PAN REVIEW</t>
  </si>
  <si>
    <t>COMMENTS</t>
  </si>
  <si>
    <t>TC</t>
  </si>
  <si>
    <t>APPOINTMENT</t>
  </si>
  <si>
    <t>TIME</t>
  </si>
  <si>
    <t>DOS</t>
  </si>
  <si>
    <t xml:space="preserve"> </t>
  </si>
  <si>
    <t>FAU</t>
  </si>
  <si>
    <t>A</t>
  </si>
  <si>
    <t>Year</t>
  </si>
  <si>
    <t>SSHA</t>
  </si>
  <si>
    <t>APO  REVIEW</t>
  </si>
  <si>
    <t>ENTRY APPROVAL</t>
  </si>
  <si>
    <t>EDB  ENTRY</t>
  </si>
  <si>
    <t>ENGR</t>
  </si>
  <si>
    <t>NS</t>
  </si>
  <si>
    <t>Units</t>
  </si>
  <si>
    <t>Titles</t>
  </si>
  <si>
    <t>Start</t>
  </si>
  <si>
    <t>End</t>
  </si>
  <si>
    <t>PAYROLL USE ONLY</t>
  </si>
  <si>
    <t>RATE</t>
  </si>
  <si>
    <t>ANNUAL SALARY</t>
  </si>
  <si>
    <t>MONTHLY RATE</t>
  </si>
  <si>
    <t>Fall</t>
  </si>
  <si>
    <t>Spring</t>
  </si>
  <si>
    <t>R</t>
  </si>
  <si>
    <t>REG</t>
  </si>
  <si>
    <t>TERM</t>
  </si>
  <si>
    <t>Term</t>
  </si>
  <si>
    <t>Reappointment</t>
  </si>
  <si>
    <t>% TIME</t>
  </si>
  <si>
    <t>% DIST</t>
  </si>
  <si>
    <t>SIGNATURE</t>
  </si>
  <si>
    <t>END DATE</t>
  </si>
  <si>
    <t>PAY START DATE</t>
  </si>
  <si>
    <t>PAY END DATE</t>
  </si>
  <si>
    <t>Please Select</t>
  </si>
  <si>
    <t>-</t>
  </si>
  <si>
    <t>TIP: The current date will be inserted if you press Control+; 
(control and semicolon)</t>
  </si>
  <si>
    <t>Aug</t>
  </si>
  <si>
    <t>Sep - Dec</t>
  </si>
  <si>
    <t>Title Code</t>
  </si>
  <si>
    <t>Salary</t>
  </si>
  <si>
    <t>Ninthly Salary</t>
  </si>
  <si>
    <t>Teaching Assistant - 50%</t>
  </si>
  <si>
    <t>Teaching Fellow - 50%</t>
  </si>
  <si>
    <t>Teaching Assistant - 25%</t>
  </si>
  <si>
    <t>Teaching Fellow - 25%</t>
  </si>
  <si>
    <t>TA 25%</t>
  </si>
  <si>
    <t>Select Term From Drop Down Menu</t>
  </si>
  <si>
    <t>Enter employee ID, Name and Unit</t>
  </si>
  <si>
    <t>Action and Appointment Information:                                     (1)   Select appropriate Action(s)                                    (2) Select appropriate Title           (3) Enter FAU</t>
  </si>
  <si>
    <t>Reappointment or change in series</t>
  </si>
  <si>
    <t>APPOINTMENT INFORMATION</t>
  </si>
  <si>
    <t xml:space="preserve">ACTION(S) </t>
  </si>
  <si>
    <t>ADDITIONAL REMARKS (i.e. Eligibility, Evaluation, Exceptions)</t>
  </si>
  <si>
    <t>Attach, as appropriate:</t>
  </si>
  <si>
    <t>Recruitment Job Number</t>
  </si>
  <si>
    <t xml:space="preserve">1. CV  
2. Exception approvals.
3. New hire documents.
</t>
  </si>
  <si>
    <t>Reports to Supervisor/Mentor</t>
  </si>
  <si>
    <t>ACADCOMPL</t>
  </si>
  <si>
    <t>CASTLE</t>
  </si>
  <si>
    <t>CLASSOFF</t>
  </si>
  <si>
    <t>SCIENCEENG</t>
  </si>
  <si>
    <t>SCIENCEENG2</t>
  </si>
  <si>
    <t>SOCSCIMGMT</t>
  </si>
  <si>
    <t>STUDSVS</t>
  </si>
  <si>
    <t>TRICOLLEGE</t>
  </si>
  <si>
    <t>LOCATION</t>
  </si>
  <si>
    <t>Period</t>
  </si>
  <si>
    <t>Location</t>
  </si>
  <si>
    <t>Enter Location from Drop Down Menu</t>
  </si>
  <si>
    <t>MWP</t>
  </si>
  <si>
    <t>ACADEMIC STUDENT EMPLOYEE PAYROLL WORKSHEET</t>
  </si>
  <si>
    <t xml:space="preserve">ENTRY </t>
  </si>
  <si>
    <t>READER ONLY</t>
  </si>
  <si>
    <t>HRLY RATE:</t>
  </si>
  <si>
    <t>HRS/WEEK FALL:</t>
  </si>
  <si>
    <t>HRS/WEEK SPRING:</t>
  </si>
  <si>
    <t>Teaching Assistants /Teaching Fellows / Readers</t>
  </si>
  <si>
    <t>Jan - May</t>
  </si>
  <si>
    <t>Teaching Assistants / Teaching Fellows / Readers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</si>
</sst>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mm/dd/yy;@"/>
    <numFmt numFmtId="166" formatCode="&quot;$&quot;#,##0.00"/>
    <numFmt numFmtId="167" formatCode="000\ 000\ 000"/>
    <numFmt numFmtId="168" formatCode="0.0000"/>
    <numFmt numFmtId="169" formatCode="mm/dd/yy"/>
  </numFmts>
  <fonts count="56" x14ac:knownFonts="1"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b/>
      <sz val="8"/>
      <color theme="1"/>
      <name val="Calibri"/>
      <scheme val="minor"/>
    </font>
    <font>
      <b/>
      <sz val="8"/>
      <color rgb="FF000000"/>
      <name val="Calibri"/>
      <scheme val="minor"/>
    </font>
    <font>
      <sz val="11"/>
      <color theme="1"/>
      <name val="Calibri"/>
      <scheme val="minor"/>
    </font>
    <font>
      <b/>
      <sz val="8"/>
      <color theme="0"/>
      <name val="Calibri"/>
      <scheme val="minor"/>
    </font>
    <font>
      <b/>
      <sz val="9"/>
      <color theme="0"/>
      <name val="Calibri"/>
      <scheme val="minor"/>
    </font>
    <font>
      <b/>
      <sz val="12"/>
      <color rgb="FF0E429D"/>
      <name val="Calibri"/>
      <scheme val="minor"/>
    </font>
    <font>
      <sz val="11"/>
      <color indexed="8"/>
      <name val="Helvetica Neue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b/>
      <sz val="12"/>
      <color rgb="FFFB991C"/>
      <name val="Calibri"/>
      <family val="2"/>
      <scheme val="minor"/>
    </font>
    <font>
      <i/>
      <sz val="12"/>
      <color theme="1"/>
      <name val="Palatino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B991C"/>
      <name val="Calibri"/>
      <family val="2"/>
      <scheme val="minor"/>
    </font>
    <font>
      <sz val="16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0"/>
      <color theme="1"/>
      <name val="Calibri"/>
      <scheme val="minor"/>
    </font>
    <font>
      <b/>
      <sz val="10"/>
      <color theme="0"/>
      <name val="Calibri"/>
      <scheme val="minor"/>
    </font>
    <font>
      <b/>
      <sz val="11"/>
      <color theme="1"/>
      <name val="Calibri"/>
      <scheme val="minor"/>
    </font>
    <font>
      <b/>
      <u/>
      <sz val="14"/>
      <color theme="10"/>
      <name val="Calibri"/>
      <scheme val="minor"/>
    </font>
    <font>
      <b/>
      <u/>
      <sz val="14"/>
      <color theme="11"/>
      <name val="Calibri"/>
      <scheme val="minor"/>
    </font>
    <font>
      <b/>
      <sz val="13"/>
      <color rgb="FFFF0033"/>
      <name val="Calibri"/>
      <scheme val="minor"/>
    </font>
    <font>
      <b/>
      <sz val="8"/>
      <color rgb="FFFFFFFF"/>
      <name val="Calibri"/>
      <scheme val="minor"/>
    </font>
    <font>
      <b/>
      <sz val="18"/>
      <color theme="1"/>
      <name val="Calibri"/>
      <scheme val="minor"/>
    </font>
    <font>
      <b/>
      <sz val="14"/>
      <name val="Calibri"/>
      <scheme val="minor"/>
    </font>
    <font>
      <b/>
      <sz val="11"/>
      <color rgb="FFCD0055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b/>
      <sz val="14"/>
      <color rgb="FF0E429D"/>
      <name val="Calibri"/>
      <scheme val="minor"/>
    </font>
    <font>
      <b/>
      <sz val="16"/>
      <color rgb="FFFF0000"/>
      <name val="Calibri"/>
      <scheme val="minor"/>
    </font>
    <font>
      <b/>
      <sz val="16"/>
      <name val="Calibri"/>
      <scheme val="minor"/>
    </font>
    <font>
      <b/>
      <sz val="26"/>
      <color rgb="FFFB991C"/>
      <name val="Calibri"/>
      <scheme val="minor"/>
    </font>
    <font>
      <b/>
      <sz val="8"/>
      <name val="Calibri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b/>
      <sz val="10"/>
      <name val="Calibri"/>
      <scheme val="minor"/>
    </font>
    <font>
      <b/>
      <sz val="12"/>
      <color theme="1"/>
      <name val="Times New Roman"/>
    </font>
    <font>
      <b/>
      <sz val="10"/>
      <color rgb="FFFFFFFF"/>
      <name val="Calibri"/>
      <scheme val="minor"/>
    </font>
    <font>
      <b/>
      <sz val="26"/>
      <color theme="0"/>
      <name val="Calibri"/>
      <scheme val="minor"/>
    </font>
    <font>
      <b/>
      <sz val="26"/>
      <name val="Calibri"/>
      <scheme val="minor"/>
    </font>
    <font>
      <b/>
      <sz val="9"/>
      <name val="Calibri"/>
      <scheme val="minor"/>
    </font>
    <font>
      <sz val="12"/>
      <color theme="9" tint="0.79998168889431442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A85A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DFFAE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FE5D5"/>
        <bgColor indexed="64"/>
      </patternFill>
    </fill>
    <fill>
      <patternFill patternType="solid">
        <fgColor rgb="FFEFE5D5"/>
        <bgColor rgb="FF000000"/>
      </patternFill>
    </fill>
    <fill>
      <patternFill patternType="solid">
        <fgColor rgb="FFBAB3A6"/>
        <bgColor indexed="64"/>
      </patternFill>
    </fill>
    <fill>
      <patternFill patternType="solid">
        <fgColor rgb="FFBAB3A6"/>
        <bgColor rgb="FF000000"/>
      </patternFill>
    </fill>
    <fill>
      <patternFill patternType="solid">
        <fgColor rgb="FF17A824"/>
        <bgColor indexed="64"/>
      </patternFill>
    </fill>
    <fill>
      <patternFill patternType="solid">
        <fgColor rgb="FF0A58BE"/>
        <bgColor indexed="64"/>
      </patternFill>
    </fill>
    <fill>
      <patternFill patternType="solid">
        <fgColor rgb="FFEBECFF"/>
        <bgColor indexed="64"/>
      </patternFill>
    </fill>
    <fill>
      <patternFill patternType="solid">
        <fgColor rgb="FFD582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7CEC0"/>
        <bgColor indexed="64"/>
      </patternFill>
    </fill>
    <fill>
      <patternFill patternType="solid">
        <fgColor rgb="FFD7CEC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9" tint="0.39997558519241921"/>
      </right>
      <top style="thin">
        <color theme="0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7558519241921"/>
      </bottom>
      <diagonal/>
    </border>
    <border>
      <left style="thin">
        <color theme="0"/>
      </left>
      <right style="thin">
        <color theme="9" tint="0.39997558519241921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87">
    <xf numFmtId="0" fontId="0" fillId="0" borderId="0" xfId="0"/>
    <xf numFmtId="49" fontId="12" fillId="2" borderId="0" xfId="0" applyNumberFormat="1" applyFont="1" applyFill="1" applyAlignment="1" applyProtection="1"/>
    <xf numFmtId="49" fontId="0" fillId="2" borderId="0" xfId="0" applyNumberFormat="1" applyFill="1" applyProtection="1"/>
    <xf numFmtId="49" fontId="8" fillId="2" borderId="0" xfId="0" applyNumberFormat="1" applyFont="1" applyFill="1" applyAlignment="1" applyProtection="1">
      <alignment vertical="top" wrapText="1"/>
    </xf>
    <xf numFmtId="49" fontId="0" fillId="2" borderId="0" xfId="0" applyNumberFormat="1" applyFill="1" applyAlignment="1" applyProtection="1"/>
    <xf numFmtId="49" fontId="8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vertical="top"/>
    </xf>
    <xf numFmtId="49" fontId="4" fillId="2" borderId="0" xfId="0" applyNumberFormat="1" applyFont="1" applyFill="1" applyAlignment="1" applyProtection="1">
      <alignment horizontal="center" vertical="center"/>
    </xf>
    <xf numFmtId="49" fontId="11" fillId="3" borderId="0" xfId="0" applyNumberFormat="1" applyFont="1" applyFill="1" applyAlignment="1" applyProtection="1">
      <alignment horizontal="center" vertical="top"/>
    </xf>
    <xf numFmtId="49" fontId="8" fillId="2" borderId="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/>
    <xf numFmtId="49" fontId="8" fillId="2" borderId="0" xfId="0" applyNumberFormat="1" applyFont="1" applyFill="1" applyBorder="1" applyProtection="1"/>
    <xf numFmtId="49" fontId="15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Protection="1"/>
    <xf numFmtId="49" fontId="9" fillId="2" borderId="0" xfId="0" applyNumberFormat="1" applyFont="1" applyFill="1" applyAlignment="1" applyProtection="1">
      <alignment horizontal="center"/>
    </xf>
    <xf numFmtId="49" fontId="19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20" fillId="3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vertical="center"/>
    </xf>
    <xf numFmtId="49" fontId="0" fillId="2" borderId="0" xfId="0" applyNumberFormat="1" applyFont="1" applyFill="1" applyProtection="1"/>
    <xf numFmtId="49" fontId="21" fillId="2" borderId="0" xfId="0" applyNumberFormat="1" applyFont="1" applyFill="1" applyAlignment="1" applyProtection="1">
      <alignment vertical="center"/>
    </xf>
    <xf numFmtId="49" fontId="0" fillId="2" borderId="0" xfId="0" applyNumberFormat="1" applyFont="1" applyFill="1" applyAlignment="1" applyProtection="1">
      <alignment horizontal="center"/>
    </xf>
    <xf numFmtId="49" fontId="0" fillId="2" borderId="0" xfId="0" applyNumberFormat="1" applyFont="1" applyFill="1" applyAlignment="1" applyProtection="1"/>
    <xf numFmtId="49" fontId="9" fillId="0" borderId="0" xfId="0" applyNumberFormat="1" applyFont="1" applyFill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ill="1" applyProtection="1"/>
    <xf numFmtId="0" fontId="8" fillId="2" borderId="0" xfId="0" applyNumberFormat="1" applyFont="1" applyFill="1" applyProtection="1"/>
    <xf numFmtId="0" fontId="0" fillId="2" borderId="0" xfId="0" applyNumberFormat="1" applyFill="1" applyAlignment="1" applyProtection="1"/>
    <xf numFmtId="0" fontId="9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Protection="1"/>
    <xf numFmtId="49" fontId="26" fillId="2" borderId="0" xfId="0" applyNumberFormat="1" applyFont="1" applyFill="1" applyAlignment="1" applyProtection="1">
      <alignment vertical="center"/>
    </xf>
    <xf numFmtId="0" fontId="26" fillId="2" borderId="0" xfId="0" applyNumberFormat="1" applyFont="1" applyFill="1" applyAlignment="1" applyProtection="1">
      <alignment vertical="center"/>
    </xf>
    <xf numFmtId="49" fontId="0" fillId="2" borderId="0" xfId="0" applyNumberFormat="1" applyFont="1" applyFill="1" applyBorder="1" applyProtection="1"/>
    <xf numFmtId="0" fontId="28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164" fontId="27" fillId="0" borderId="3" xfId="172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5" fillId="2" borderId="0" xfId="0" applyNumberFormat="1" applyFont="1" applyFill="1" applyAlignment="1" applyProtection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164" fontId="27" fillId="6" borderId="4" xfId="0" applyNumberFormat="1" applyFont="1" applyFill="1" applyBorder="1" applyAlignment="1">
      <alignment horizontal="center" vertical="center"/>
    </xf>
    <xf numFmtId="14" fontId="27" fillId="6" borderId="4" xfId="0" applyNumberFormat="1" applyFont="1" applyFill="1" applyBorder="1" applyAlignment="1">
      <alignment horizontal="center" vertical="center"/>
    </xf>
    <xf numFmtId="168" fontId="27" fillId="6" borderId="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14" fontId="27" fillId="5" borderId="4" xfId="0" applyNumberFormat="1" applyFont="1" applyFill="1" applyBorder="1" applyAlignment="1">
      <alignment horizontal="center" vertical="center"/>
    </xf>
    <xf numFmtId="168" fontId="27" fillId="5" borderId="4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14" fontId="27" fillId="6" borderId="5" xfId="0" applyNumberFormat="1" applyFont="1" applyFill="1" applyBorder="1" applyAlignment="1">
      <alignment horizontal="center" vertical="center"/>
    </xf>
    <xf numFmtId="168" fontId="27" fillId="0" borderId="3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 applyProtection="1">
      <alignment vertical="center"/>
    </xf>
    <xf numFmtId="0" fontId="29" fillId="2" borderId="0" xfId="0" applyNumberFormat="1" applyFont="1" applyFill="1" applyProtection="1"/>
    <xf numFmtId="49" fontId="29" fillId="2" borderId="0" xfId="0" applyNumberFormat="1" applyFont="1" applyFill="1" applyProtection="1"/>
    <xf numFmtId="166" fontId="0" fillId="2" borderId="0" xfId="0" applyNumberFormat="1" applyFill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49" fontId="0" fillId="2" borderId="0" xfId="0" applyNumberFormat="1" applyFill="1" applyAlignment="1" applyProtection="1">
      <alignment vertical="center" wrapText="1" shrinkToFit="1"/>
    </xf>
    <xf numFmtId="0" fontId="27" fillId="0" borderId="0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27" fillId="8" borderId="0" xfId="0" applyFont="1" applyFill="1" applyBorder="1" applyAlignment="1">
      <alignment vertical="center"/>
    </xf>
    <xf numFmtId="164" fontId="27" fillId="8" borderId="0" xfId="172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64" fontId="28" fillId="0" borderId="0" xfId="172" applyFont="1" applyFill="1" applyBorder="1" applyAlignment="1">
      <alignment horizontal="center" vertical="center"/>
    </xf>
    <xf numFmtId="164" fontId="0" fillId="0" borderId="0" xfId="0" applyNumberFormat="1" applyFill="1"/>
    <xf numFmtId="164" fontId="27" fillId="0" borderId="0" xfId="172" applyFont="1" applyFill="1" applyBorder="1" applyAlignment="1">
      <alignment vertical="center"/>
    </xf>
    <xf numFmtId="168" fontId="27" fillId="6" borderId="5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Alignment="1" applyProtection="1">
      <alignment horizontal="left"/>
    </xf>
    <xf numFmtId="49" fontId="10" fillId="2" borderId="0" xfId="0" applyNumberFormat="1" applyFont="1" applyFill="1" applyAlignment="1" applyProtection="1">
      <alignment horizontal="center" vertical="top"/>
    </xf>
    <xf numFmtId="49" fontId="34" fillId="9" borderId="0" xfId="0" applyNumberFormat="1" applyFont="1" applyFill="1" applyBorder="1" applyAlignment="1" applyProtection="1">
      <alignment horizontal="center" vertical="center"/>
      <protection locked="0"/>
    </xf>
    <xf numFmtId="49" fontId="41" fillId="2" borderId="10" xfId="0" applyNumberFormat="1" applyFont="1" applyFill="1" applyBorder="1" applyAlignment="1" applyProtection="1">
      <alignment horizontal="center" vertical="center"/>
    </xf>
    <xf numFmtId="49" fontId="0" fillId="2" borderId="10" xfId="0" applyNumberFormat="1" applyFont="1" applyFill="1" applyBorder="1" applyProtection="1"/>
    <xf numFmtId="49" fontId="18" fillId="2" borderId="0" xfId="0" applyNumberFormat="1" applyFont="1" applyFill="1" applyProtection="1"/>
    <xf numFmtId="49" fontId="18" fillId="2" borderId="0" xfId="0" applyNumberFormat="1" applyFont="1" applyFill="1" applyAlignment="1" applyProtection="1"/>
    <xf numFmtId="49" fontId="18" fillId="2" borderId="0" xfId="0" applyNumberFormat="1" applyFont="1" applyFill="1" applyAlignment="1" applyProtection="1">
      <alignment horizontal="center"/>
    </xf>
    <xf numFmtId="49" fontId="42" fillId="2" borderId="0" xfId="0" applyNumberFormat="1" applyFont="1" applyFill="1" applyAlignment="1" applyProtection="1">
      <alignment vertical="center" wrapText="1" shrinkToFit="1"/>
    </xf>
    <xf numFmtId="0" fontId="27" fillId="6" borderId="4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 vertical="top"/>
    </xf>
    <xf numFmtId="49" fontId="24" fillId="2" borderId="0" xfId="0" applyNumberFormat="1" applyFont="1" applyFill="1" applyAlignment="1" applyProtection="1">
      <alignment horizontal="center" vertical="top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Alignment="1" applyProtection="1">
      <alignment horizontal="left"/>
    </xf>
    <xf numFmtId="49" fontId="10" fillId="2" borderId="0" xfId="0" applyNumberFormat="1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27" fillId="6" borderId="15" xfId="0" applyFont="1" applyFill="1" applyBorder="1" applyAlignment="1">
      <alignment vertical="center"/>
    </xf>
    <xf numFmtId="0" fontId="27" fillId="5" borderId="15" xfId="0" applyFont="1" applyFill="1" applyBorder="1" applyAlignment="1">
      <alignment vertical="center"/>
    </xf>
    <xf numFmtId="164" fontId="27" fillId="5" borderId="15" xfId="172" applyNumberFormat="1" applyFont="1" applyFill="1" applyBorder="1" applyAlignment="1">
      <alignment vertical="center"/>
    </xf>
    <xf numFmtId="164" fontId="27" fillId="6" borderId="15" xfId="172" applyNumberFormat="1" applyFont="1" applyFill="1" applyBorder="1" applyAlignment="1">
      <alignment vertical="center"/>
    </xf>
    <xf numFmtId="164" fontId="27" fillId="5" borderId="16" xfId="172" applyNumberFormat="1" applyFont="1" applyFill="1" applyBorder="1" applyAlignment="1">
      <alignment vertical="center"/>
    </xf>
    <xf numFmtId="164" fontId="27" fillId="6" borderId="16" xfId="172" applyNumberFormat="1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164" fontId="27" fillId="6" borderId="17" xfId="172" applyNumberFormat="1" applyFont="1" applyFill="1" applyBorder="1" applyAlignment="1">
      <alignment vertical="center"/>
    </xf>
    <xf numFmtId="164" fontId="27" fillId="6" borderId="3" xfId="172" applyNumberFormat="1" applyFont="1" applyFill="1" applyBorder="1" applyAlignment="1">
      <alignment vertical="center"/>
    </xf>
    <xf numFmtId="49" fontId="2" fillId="15" borderId="1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Alignment="1" applyProtection="1"/>
    <xf numFmtId="49" fontId="9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/>
    <xf numFmtId="49" fontId="29" fillId="2" borderId="0" xfId="0" applyNumberFormat="1" applyFont="1" applyFill="1" applyAlignment="1" applyProtection="1"/>
    <xf numFmtId="49" fontId="47" fillId="2" borderId="0" xfId="0" applyNumberFormat="1" applyFont="1" applyFill="1" applyAlignment="1">
      <alignment horizontal="left"/>
    </xf>
    <xf numFmtId="49" fontId="47" fillId="2" borderId="0" xfId="0" applyNumberFormat="1" applyFont="1" applyFill="1" applyAlignment="1" applyProtection="1"/>
    <xf numFmtId="49" fontId="47" fillId="2" borderId="0" xfId="0" applyNumberFormat="1" applyFont="1" applyFill="1" applyAlignment="1" applyProtection="1">
      <alignment vertical="top"/>
    </xf>
    <xf numFmtId="49" fontId="47" fillId="2" borderId="0" xfId="0" applyNumberFormat="1" applyFont="1" applyFill="1" applyAlignment="1" applyProtection="1">
      <alignment horizontal="left"/>
    </xf>
    <xf numFmtId="49" fontId="47" fillId="2" borderId="0" xfId="0" applyNumberFormat="1" applyFont="1" applyFill="1" applyAlignment="1" applyProtection="1">
      <alignment vertical="top"/>
    </xf>
    <xf numFmtId="49" fontId="47" fillId="2" borderId="0" xfId="0" applyNumberFormat="1" applyFont="1" applyFill="1" applyBorder="1" applyAlignment="1" applyProtection="1">
      <alignment vertical="top"/>
    </xf>
    <xf numFmtId="0" fontId="47" fillId="2" borderId="0" xfId="0" applyNumberFormat="1" applyFont="1" applyFill="1" applyAlignment="1" applyProtection="1">
      <alignment vertical="top"/>
    </xf>
    <xf numFmtId="49" fontId="47" fillId="2" borderId="0" xfId="0" applyNumberFormat="1" applyFont="1" applyFill="1" applyProtection="1"/>
    <xf numFmtId="0" fontId="47" fillId="2" borderId="0" xfId="0" applyNumberFormat="1" applyFont="1" applyFill="1" applyProtection="1"/>
    <xf numFmtId="49" fontId="29" fillId="2" borderId="0" xfId="0" applyNumberFormat="1" applyFont="1" applyFill="1" applyBorder="1" applyAlignment="1" applyProtection="1">
      <alignment horizontal="left" vertical="top" wrapText="1"/>
    </xf>
    <xf numFmtId="49" fontId="47" fillId="2" borderId="2" xfId="0" applyNumberFormat="1" applyFont="1" applyFill="1" applyBorder="1" applyAlignment="1" applyProtection="1">
      <alignment vertical="top"/>
    </xf>
    <xf numFmtId="49" fontId="49" fillId="2" borderId="0" xfId="0" applyNumberFormat="1" applyFont="1" applyFill="1" applyProtection="1"/>
    <xf numFmtId="49" fontId="29" fillId="2" borderId="0" xfId="0" applyNumberFormat="1" applyFont="1" applyFill="1" applyAlignment="1" applyProtection="1">
      <alignment vertical="top" wrapText="1"/>
    </xf>
    <xf numFmtId="49" fontId="1" fillId="2" borderId="0" xfId="0" applyNumberFormat="1" applyFont="1" applyFill="1" applyProtection="1"/>
    <xf numFmtId="0" fontId="1" fillId="2" borderId="0" xfId="0" applyNumberFormat="1" applyFont="1" applyFill="1" applyProtection="1"/>
    <xf numFmtId="49" fontId="4" fillId="2" borderId="0" xfId="0" applyNumberFormat="1" applyFont="1" applyFill="1" applyAlignment="1" applyProtection="1"/>
    <xf numFmtId="0" fontId="1" fillId="0" borderId="0" xfId="0" applyNumberFormat="1" applyFont="1" applyFill="1" applyProtection="1"/>
    <xf numFmtId="49" fontId="4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0" fontId="50" fillId="0" borderId="0" xfId="0" applyFont="1" applyAlignment="1">
      <alignment horizontal="left" vertical="center" indent="6"/>
    </xf>
    <xf numFmtId="0" fontId="50" fillId="0" borderId="0" xfId="0" applyFont="1"/>
    <xf numFmtId="0" fontId="28" fillId="0" borderId="3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left" vertical="center"/>
    </xf>
    <xf numFmtId="49" fontId="47" fillId="2" borderId="0" xfId="0" applyNumberFormat="1" applyFont="1" applyFill="1" applyAlignment="1" applyProtection="1">
      <alignment vertical="center" wrapText="1" shrinkToFit="1"/>
    </xf>
    <xf numFmtId="0" fontId="52" fillId="2" borderId="0" xfId="0" applyNumberFormat="1" applyFont="1" applyFill="1" applyAlignment="1" applyProtection="1">
      <alignment vertical="center"/>
      <protection locked="0"/>
    </xf>
    <xf numFmtId="0" fontId="37" fillId="2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9" fillId="2" borderId="0" xfId="0" applyNumberFormat="1" applyFont="1" applyFill="1" applyAlignment="1" applyProtection="1">
      <alignment vertical="top"/>
    </xf>
    <xf numFmtId="0" fontId="53" fillId="2" borderId="0" xfId="0" applyNumberFormat="1" applyFont="1" applyFill="1" applyBorder="1" applyAlignment="1" applyProtection="1">
      <alignment vertical="center"/>
      <protection locked="0"/>
    </xf>
    <xf numFmtId="0" fontId="49" fillId="2" borderId="0" xfId="0" applyNumberFormat="1" applyFont="1" applyFill="1" applyBorder="1" applyAlignment="1" applyProtection="1">
      <alignment vertical="center"/>
      <protection locked="0"/>
    </xf>
    <xf numFmtId="49" fontId="43" fillId="0" borderId="0" xfId="0" applyNumberFormat="1" applyFont="1" applyFill="1" applyBorder="1" applyAlignment="1" applyProtection="1">
      <alignment vertical="center" wrapText="1" shrinkToFit="1"/>
    </xf>
    <xf numFmtId="49" fontId="37" fillId="21" borderId="0" xfId="0" applyNumberFormat="1" applyFont="1" applyFill="1" applyBorder="1" applyAlignment="1" applyProtection="1">
      <alignment horizontal="left" vertical="top" wrapText="1" shrinkToFit="1"/>
    </xf>
    <xf numFmtId="49" fontId="37" fillId="0" borderId="0" xfId="0" applyNumberFormat="1" applyFont="1" applyFill="1" applyBorder="1" applyAlignment="1" applyProtection="1">
      <alignment horizontal="left" vertical="top" wrapText="1" shrinkToFit="1"/>
    </xf>
    <xf numFmtId="0" fontId="55" fillId="5" borderId="4" xfId="0" applyFont="1" applyFill="1" applyBorder="1" applyAlignment="1">
      <alignment horizontal="center" vertical="center"/>
    </xf>
    <xf numFmtId="168" fontId="55" fillId="5" borderId="4" xfId="0" applyNumberFormat="1" applyFont="1" applyFill="1" applyBorder="1" applyAlignment="1">
      <alignment horizontal="center" vertical="center"/>
    </xf>
    <xf numFmtId="14" fontId="55" fillId="5" borderId="4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Alignment="1" applyProtection="1">
      <alignment vertical="center"/>
    </xf>
    <xf numFmtId="49" fontId="43" fillId="22" borderId="0" xfId="0" applyNumberFormat="1" applyFont="1" applyFill="1" applyBorder="1" applyAlignment="1" applyProtection="1">
      <alignment horizontal="center" vertical="center" wrapText="1" shrinkToFit="1"/>
    </xf>
    <xf numFmtId="169" fontId="2" fillId="17" borderId="7" xfId="0" applyNumberFormat="1" applyFont="1" applyFill="1" applyBorder="1" applyAlignment="1" applyProtection="1">
      <alignment horizontal="center" vertical="center" shrinkToFit="1"/>
    </xf>
    <xf numFmtId="49" fontId="13" fillId="11" borderId="7" xfId="0" applyNumberFormat="1" applyFont="1" applyFill="1" applyBorder="1" applyAlignment="1" applyProtection="1">
      <alignment horizontal="center" vertical="center"/>
    </xf>
    <xf numFmtId="165" fontId="2" fillId="17" borderId="7" xfId="0" applyNumberFormat="1" applyFont="1" applyFill="1" applyBorder="1" applyAlignment="1" applyProtection="1">
      <alignment horizontal="center" vertical="center" shrinkToFit="1"/>
    </xf>
    <xf numFmtId="49" fontId="35" fillId="12" borderId="7" xfId="0" applyNumberFormat="1" applyFont="1" applyFill="1" applyBorder="1" applyAlignment="1" applyProtection="1">
      <alignment horizontal="center" vertical="center"/>
    </xf>
    <xf numFmtId="169" fontId="40" fillId="17" borderId="7" xfId="0" applyNumberFormat="1" applyFont="1" applyFill="1" applyBorder="1" applyAlignment="1" applyProtection="1">
      <alignment horizontal="center" vertical="center" shrinkToFit="1"/>
    </xf>
    <xf numFmtId="2" fontId="39" fillId="10" borderId="7" xfId="0" applyNumberFormat="1" applyFont="1" applyFill="1" applyBorder="1" applyAlignment="1" applyProtection="1">
      <alignment horizontal="center" vertical="center" shrinkToFit="1"/>
      <protection locked="0"/>
    </xf>
    <xf numFmtId="168" fontId="39" fillId="18" borderId="7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169" fontId="2" fillId="19" borderId="7" xfId="0" applyNumberFormat="1" applyFont="1" applyFill="1" applyBorder="1" applyAlignment="1" applyProtection="1">
      <alignment horizontal="center" vertical="center" shrinkToFit="1"/>
      <protection locked="0"/>
    </xf>
    <xf numFmtId="165" fontId="2" fillId="19" borderId="7" xfId="0" applyNumberFormat="1" applyFont="1" applyFill="1" applyBorder="1" applyAlignment="1" applyProtection="1">
      <alignment horizontal="center" vertical="center" shrinkToFit="1"/>
      <protection locked="0"/>
    </xf>
    <xf numFmtId="2" fontId="39" fillId="20" borderId="7" xfId="0" applyNumberFormat="1" applyFont="1" applyFill="1" applyBorder="1" applyAlignment="1" applyProtection="1">
      <alignment horizontal="center" vertical="center" shrinkToFit="1"/>
      <protection locked="0"/>
    </xf>
    <xf numFmtId="168" fontId="39" fillId="2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27" xfId="0" applyNumberFormat="1" applyFont="1" applyFill="1" applyBorder="1" applyAlignment="1" applyProtection="1">
      <alignment horizontal="left" vertical="top" wrapText="1"/>
      <protection locked="0"/>
    </xf>
    <xf numFmtId="49" fontId="2" fillId="2" borderId="28" xfId="0" applyNumberFormat="1" applyFont="1" applyFill="1" applyBorder="1" applyAlignment="1" applyProtection="1">
      <alignment horizontal="left" vertical="top" wrapText="1"/>
      <protection locked="0"/>
    </xf>
    <xf numFmtId="49" fontId="2" fillId="2" borderId="29" xfId="0" applyNumberFormat="1" applyFont="1" applyFill="1" applyBorder="1" applyAlignment="1" applyProtection="1">
      <alignment horizontal="left" vertical="top" wrapText="1"/>
      <protection locked="0"/>
    </xf>
    <xf numFmtId="169" fontId="38" fillId="19" borderId="18" xfId="0" applyNumberFormat="1" applyFont="1" applyFill="1" applyBorder="1" applyAlignment="1" applyProtection="1">
      <alignment horizontal="center" vertical="center" shrinkToFit="1"/>
      <protection locked="0"/>
    </xf>
    <xf numFmtId="169" fontId="38" fillId="19" borderId="20" xfId="0" applyNumberFormat="1" applyFont="1" applyFill="1" applyBorder="1" applyAlignment="1" applyProtection="1">
      <alignment horizontal="center" vertical="center" shrinkToFit="1"/>
      <protection locked="0"/>
    </xf>
    <xf numFmtId="169" fontId="38" fillId="19" borderId="19" xfId="0" applyNumberFormat="1" applyFont="1" applyFill="1" applyBorder="1" applyAlignment="1" applyProtection="1">
      <alignment horizontal="center" vertical="center" shrinkToFit="1"/>
      <protection locked="0"/>
    </xf>
    <xf numFmtId="169" fontId="40" fillId="19" borderId="7" xfId="0" applyNumberFormat="1" applyFont="1" applyFill="1" applyBorder="1" applyAlignment="1" applyProtection="1">
      <alignment horizontal="center" vertical="center" shrinkToFit="1"/>
      <protection locked="0"/>
    </xf>
    <xf numFmtId="49" fontId="47" fillId="2" borderId="2" xfId="0" applyNumberFormat="1" applyFont="1" applyFill="1" applyBorder="1" applyAlignment="1" applyProtection="1">
      <alignment horizontal="left" vertical="top"/>
    </xf>
    <xf numFmtId="49" fontId="47" fillId="2" borderId="2" xfId="0" applyNumberFormat="1" applyFont="1" applyFill="1" applyBorder="1" applyAlignment="1" applyProtection="1">
      <alignment horizontal="center" vertical="top"/>
    </xf>
    <xf numFmtId="49" fontId="47" fillId="2" borderId="0" xfId="0" applyNumberFormat="1" applyFont="1" applyFill="1" applyBorder="1" applyAlignment="1" applyProtection="1">
      <alignment horizontal="center" vertical="top"/>
    </xf>
    <xf numFmtId="49" fontId="30" fillId="13" borderId="0" xfId="0" applyNumberFormat="1" applyFont="1" applyFill="1" applyAlignment="1" applyProtection="1">
      <alignment horizontal="center" vertical="center"/>
    </xf>
    <xf numFmtId="49" fontId="12" fillId="7" borderId="1" xfId="0" applyNumberFormat="1" applyFont="1" applyFill="1" applyBorder="1" applyAlignment="1" applyProtection="1">
      <alignment horizontal="left" vertical="center"/>
    </xf>
    <xf numFmtId="49" fontId="12" fillId="7" borderId="1" xfId="0" applyNumberFormat="1" applyFont="1" applyFill="1" applyBorder="1" applyAlignment="1" applyProtection="1">
      <alignment horizontal="center"/>
    </xf>
    <xf numFmtId="49" fontId="12" fillId="2" borderId="1" xfId="0" applyNumberFormat="1" applyFont="1" applyFill="1" applyBorder="1" applyAlignment="1" applyProtection="1">
      <alignment horizontal="left"/>
    </xf>
    <xf numFmtId="49" fontId="12" fillId="2" borderId="1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 vertical="top" wrapText="1"/>
    </xf>
    <xf numFmtId="49" fontId="30" fillId="4" borderId="0" xfId="0" applyNumberFormat="1" applyFont="1" applyFill="1" applyAlignment="1" applyProtection="1">
      <alignment horizontal="center" vertical="center"/>
    </xf>
    <xf numFmtId="165" fontId="31" fillId="9" borderId="1" xfId="0" applyNumberFormat="1" applyFont="1" applyFill="1" applyBorder="1" applyAlignment="1" applyProtection="1">
      <alignment horizontal="center" vertical="center"/>
      <protection locked="0"/>
    </xf>
    <xf numFmtId="49" fontId="47" fillId="2" borderId="0" xfId="0" applyNumberFormat="1" applyFont="1" applyFill="1" applyAlignment="1" applyProtection="1">
      <alignment horizontal="center" vertical="top"/>
    </xf>
    <xf numFmtId="49" fontId="14" fillId="16" borderId="0" xfId="0" applyNumberFormat="1" applyFont="1" applyFill="1" applyAlignment="1" applyProtection="1">
      <alignment horizontal="center" vertical="center"/>
    </xf>
    <xf numFmtId="49" fontId="4" fillId="9" borderId="1" xfId="0" applyNumberFormat="1" applyFont="1" applyFill="1" applyBorder="1" applyAlignment="1" applyProtection="1">
      <alignment horizontal="left" vertical="center" indent="1"/>
      <protection locked="0"/>
    </xf>
    <xf numFmtId="49" fontId="2" fillId="15" borderId="1" xfId="0" applyNumberFormat="1" applyFont="1" applyFill="1" applyBorder="1" applyAlignment="1" applyProtection="1">
      <alignment horizontal="left" vertical="center" wrapText="1"/>
    </xf>
    <xf numFmtId="49" fontId="47" fillId="2" borderId="0" xfId="0" applyNumberFormat="1" applyFont="1" applyFill="1" applyAlignment="1" applyProtection="1">
      <alignment horizontal="left" vertical="top"/>
    </xf>
    <xf numFmtId="49" fontId="14" fillId="14" borderId="0" xfId="0" applyNumberFormat="1" applyFont="1" applyFill="1" applyAlignment="1" applyProtection="1">
      <alignment horizontal="center" vertical="center"/>
    </xf>
    <xf numFmtId="49" fontId="48" fillId="3" borderId="2" xfId="0" applyNumberFormat="1" applyFont="1" applyFill="1" applyBorder="1" applyAlignment="1">
      <alignment horizontal="center" vertical="top"/>
    </xf>
    <xf numFmtId="49" fontId="43" fillId="21" borderId="0" xfId="0" applyNumberFormat="1" applyFont="1" applyFill="1" applyBorder="1" applyAlignment="1" applyProtection="1">
      <alignment horizontal="left" vertical="center" wrapText="1" shrinkToFit="1"/>
    </xf>
    <xf numFmtId="49" fontId="10" fillId="2" borderId="0" xfId="0" applyNumberFormat="1" applyFont="1" applyFill="1" applyAlignment="1" applyProtection="1">
      <alignment horizontal="center" vertical="top"/>
    </xf>
    <xf numFmtId="49" fontId="10" fillId="2" borderId="2" xfId="0" applyNumberFormat="1" applyFont="1" applyFill="1" applyBorder="1" applyAlignment="1" applyProtection="1">
      <alignment horizontal="center" vertical="top"/>
    </xf>
    <xf numFmtId="49" fontId="11" fillId="3" borderId="2" xfId="0" applyNumberFormat="1" applyFont="1" applyFill="1" applyBorder="1" applyAlignment="1" applyProtection="1">
      <alignment horizontal="center" vertical="top"/>
    </xf>
    <xf numFmtId="166" fontId="4" fillId="2" borderId="1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left"/>
    </xf>
    <xf numFmtId="49" fontId="18" fillId="21" borderId="0" xfId="0" applyNumberFormat="1" applyFont="1" applyFill="1" applyAlignment="1" applyProtection="1">
      <alignment horizontal="left"/>
    </xf>
    <xf numFmtId="49" fontId="37" fillId="21" borderId="0" xfId="0" applyNumberFormat="1" applyFont="1" applyFill="1" applyBorder="1" applyAlignment="1" applyProtection="1">
      <alignment horizontal="left" vertical="top" wrapText="1" shrinkToFit="1"/>
    </xf>
    <xf numFmtId="49" fontId="47" fillId="2" borderId="0" xfId="0" applyNumberFormat="1" applyFont="1" applyFill="1" applyAlignment="1" applyProtection="1">
      <alignment vertical="top"/>
    </xf>
    <xf numFmtId="49" fontId="46" fillId="16" borderId="0" xfId="0" applyNumberFormat="1" applyFont="1" applyFill="1" applyAlignment="1" applyProtection="1">
      <alignment horizontal="center" vertical="center"/>
    </xf>
    <xf numFmtId="0" fontId="44" fillId="2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/>
    </xf>
    <xf numFmtId="49" fontId="22" fillId="2" borderId="0" xfId="0" applyNumberFormat="1" applyFont="1" applyFill="1" applyAlignment="1" applyProtection="1">
      <alignment horizontal="center"/>
    </xf>
    <xf numFmtId="49" fontId="2" fillId="2" borderId="0" xfId="0" applyNumberFormat="1" applyFont="1" applyFill="1" applyAlignment="1" applyProtection="1">
      <alignment horizontal="center" vertical="top"/>
    </xf>
    <xf numFmtId="167" fontId="36" fillId="9" borderId="1" xfId="0" applyNumberFormat="1" applyFont="1" applyFill="1" applyBorder="1" applyAlignment="1" applyProtection="1">
      <alignment horizontal="left" vertical="center"/>
      <protection locked="0"/>
    </xf>
    <xf numFmtId="49" fontId="18" fillId="9" borderId="1" xfId="0" applyNumberFormat="1" applyFont="1" applyFill="1" applyBorder="1" applyAlignment="1" applyProtection="1">
      <alignment horizontal="left" vertical="center" shrinkToFit="1"/>
      <protection locked="0"/>
    </xf>
    <xf numFmtId="49" fontId="18" fillId="9" borderId="1" xfId="0" applyNumberFormat="1" applyFont="1" applyFill="1" applyBorder="1" applyAlignment="1" applyProtection="1">
      <alignment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top"/>
    </xf>
    <xf numFmtId="49" fontId="26" fillId="2" borderId="21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2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3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0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4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5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1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26" xfId="0" applyNumberFormat="1" applyFont="1" applyFill="1" applyBorder="1" applyAlignment="1" applyProtection="1">
      <alignment horizontal="left" vertical="top" wrapText="1" indent="1"/>
      <protection locked="0"/>
    </xf>
    <xf numFmtId="49" fontId="20" fillId="3" borderId="1" xfId="0" applyNumberFormat="1" applyFont="1" applyFill="1" applyBorder="1" applyAlignment="1" applyProtection="1">
      <alignment horizontal="center" vertical="center"/>
    </xf>
    <xf numFmtId="49" fontId="29" fillId="2" borderId="0" xfId="0" applyNumberFormat="1" applyFont="1" applyFill="1" applyAlignment="1" applyProtection="1">
      <alignment horizontal="left" vertical="top" wrapText="1"/>
    </xf>
    <xf numFmtId="49" fontId="29" fillId="2" borderId="0" xfId="0" applyNumberFormat="1" applyFont="1" applyFill="1" applyAlignment="1" applyProtection="1">
      <alignment horizontal="left" vertical="top"/>
    </xf>
    <xf numFmtId="49" fontId="47" fillId="2" borderId="2" xfId="0" applyNumberFormat="1" applyFont="1" applyFill="1" applyBorder="1" applyAlignment="1" applyProtection="1">
      <alignment horizontal="center" vertical="top" wrapText="1"/>
    </xf>
    <xf numFmtId="49" fontId="14" fillId="11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/>
    </xf>
    <xf numFmtId="0" fontId="20" fillId="3" borderId="1" xfId="0" applyNumberFormat="1" applyFont="1" applyFill="1" applyBorder="1" applyAlignment="1" applyProtection="1">
      <alignment horizontal="center" vertical="center"/>
    </xf>
    <xf numFmtId="49" fontId="43" fillId="0" borderId="0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9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/>
    </xf>
    <xf numFmtId="49" fontId="35" fillId="12" borderId="18" xfId="0" applyNumberFormat="1" applyFont="1" applyFill="1" applyBorder="1" applyAlignment="1" applyProtection="1">
      <alignment horizontal="center" vertical="center"/>
    </xf>
    <xf numFmtId="49" fontId="35" fillId="12" borderId="20" xfId="0" applyNumberFormat="1" applyFont="1" applyFill="1" applyBorder="1" applyAlignment="1" applyProtection="1">
      <alignment horizontal="center" vertical="center"/>
    </xf>
    <xf numFmtId="49" fontId="35" fillId="12" borderId="19" xfId="0" applyNumberFormat="1" applyFont="1" applyFill="1" applyBorder="1" applyAlignment="1" applyProtection="1">
      <alignment horizontal="center" vertical="center"/>
    </xf>
    <xf numFmtId="2" fontId="39" fillId="18" borderId="18" xfId="0" applyNumberFormat="1" applyFont="1" applyFill="1" applyBorder="1" applyAlignment="1" applyProtection="1">
      <alignment horizontal="center" vertical="center" shrinkToFit="1"/>
    </xf>
    <xf numFmtId="2" fontId="39" fillId="18" borderId="20" xfId="0" applyNumberFormat="1" applyFont="1" applyFill="1" applyBorder="1" applyAlignment="1" applyProtection="1">
      <alignment horizontal="center" vertical="center" shrinkToFit="1"/>
    </xf>
    <xf numFmtId="2" fontId="39" fillId="18" borderId="19" xfId="0" applyNumberFormat="1" applyFont="1" applyFill="1" applyBorder="1" applyAlignment="1" applyProtection="1">
      <alignment horizontal="center" vertical="center" shrinkToFit="1"/>
    </xf>
    <xf numFmtId="49" fontId="30" fillId="16" borderId="8" xfId="0" applyNumberFormat="1" applyFont="1" applyFill="1" applyBorder="1" applyAlignment="1" applyProtection="1">
      <alignment horizontal="center" vertical="center"/>
    </xf>
    <xf numFmtId="49" fontId="54" fillId="23" borderId="0" xfId="0" applyNumberFormat="1" applyFont="1" applyFill="1" applyAlignment="1" applyProtection="1">
      <alignment horizontal="center" vertical="center"/>
    </xf>
    <xf numFmtId="49" fontId="54" fillId="0" borderId="33" xfId="0" applyNumberFormat="1" applyFont="1" applyFill="1" applyBorder="1" applyAlignment="1" applyProtection="1">
      <alignment horizontal="center" vertical="center"/>
    </xf>
    <xf numFmtId="49" fontId="54" fillId="0" borderId="34" xfId="0" applyNumberFormat="1" applyFont="1" applyFill="1" applyBorder="1" applyAlignment="1" applyProtection="1">
      <alignment horizontal="center" vertical="center"/>
    </xf>
    <xf numFmtId="49" fontId="28" fillId="0" borderId="34" xfId="0" applyNumberFormat="1" applyFont="1" applyFill="1" applyBorder="1" applyAlignment="1" applyProtection="1">
      <alignment horizontal="center" vertical="center"/>
      <protection locked="0"/>
    </xf>
    <xf numFmtId="49" fontId="28" fillId="0" borderId="35" xfId="0" applyNumberFormat="1" applyFont="1" applyFill="1" applyBorder="1" applyAlignment="1" applyProtection="1">
      <alignment horizontal="center" vertical="center"/>
      <protection locked="0"/>
    </xf>
    <xf numFmtId="49" fontId="28" fillId="2" borderId="34" xfId="0" applyNumberFormat="1" applyFont="1" applyFill="1" applyBorder="1" applyAlignment="1" applyProtection="1">
      <alignment horizontal="center"/>
      <protection locked="0"/>
    </xf>
    <xf numFmtId="49" fontId="28" fillId="2" borderId="35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Alignment="1" applyProtection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top"/>
    </xf>
    <xf numFmtId="49" fontId="47" fillId="2" borderId="0" xfId="0" applyNumberFormat="1" applyFont="1" applyFill="1" applyAlignment="1" applyProtection="1">
      <alignment horizontal="center" vertical="top" wrapText="1"/>
    </xf>
    <xf numFmtId="49" fontId="0" fillId="2" borderId="31" xfId="0" applyNumberFormat="1" applyFill="1" applyBorder="1" applyAlignment="1" applyProtection="1">
      <alignment horizontal="center"/>
    </xf>
    <xf numFmtId="49" fontId="30" fillId="16" borderId="0" xfId="0" applyNumberFormat="1" applyFont="1" applyFill="1" applyAlignment="1" applyProtection="1">
      <alignment horizontal="center" vertical="center"/>
    </xf>
    <xf numFmtId="49" fontId="29" fillId="2" borderId="0" xfId="0" applyNumberFormat="1" applyFont="1" applyFill="1" applyAlignment="1" applyProtection="1">
      <alignment horizontal="center" vertical="top"/>
    </xf>
    <xf numFmtId="0" fontId="53" fillId="2" borderId="0" xfId="0" applyNumberFormat="1" applyFont="1" applyFill="1" applyBorder="1" applyAlignment="1" applyProtection="1">
      <alignment horizontal="center" vertical="center"/>
      <protection locked="0"/>
    </xf>
    <xf numFmtId="0" fontId="53" fillId="2" borderId="31" xfId="0" applyNumberFormat="1" applyFont="1" applyFill="1" applyBorder="1" applyAlignment="1" applyProtection="1">
      <alignment horizontal="center" vertical="center"/>
      <protection locked="0"/>
    </xf>
    <xf numFmtId="0" fontId="49" fillId="2" borderId="32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/>
    </xf>
    <xf numFmtId="49" fontId="29" fillId="2" borderId="21" xfId="0" applyNumberFormat="1" applyFont="1" applyFill="1" applyBorder="1" applyAlignment="1" applyProtection="1">
      <alignment horizontal="left" vertical="top" wrapText="1"/>
    </xf>
    <xf numFmtId="49" fontId="29" fillId="2" borderId="2" xfId="0" applyNumberFormat="1" applyFont="1" applyFill="1" applyBorder="1" applyAlignment="1" applyProtection="1">
      <alignment horizontal="left" vertical="top" wrapText="1"/>
    </xf>
    <xf numFmtId="49" fontId="29" fillId="2" borderId="22" xfId="0" applyNumberFormat="1" applyFont="1" applyFill="1" applyBorder="1" applyAlignment="1" applyProtection="1">
      <alignment horizontal="left" vertical="top" wrapText="1"/>
    </xf>
    <xf numFmtId="49" fontId="29" fillId="2" borderId="23" xfId="0" applyNumberFormat="1" applyFont="1" applyFill="1" applyBorder="1" applyAlignment="1" applyProtection="1">
      <alignment horizontal="left" vertical="top" wrapText="1"/>
    </xf>
    <xf numFmtId="49" fontId="29" fillId="2" borderId="0" xfId="0" applyNumberFormat="1" applyFont="1" applyFill="1" applyBorder="1" applyAlignment="1" applyProtection="1">
      <alignment horizontal="left" vertical="top" wrapText="1"/>
    </xf>
    <xf numFmtId="49" fontId="29" fillId="2" borderId="24" xfId="0" applyNumberFormat="1" applyFont="1" applyFill="1" applyBorder="1" applyAlignment="1" applyProtection="1">
      <alignment horizontal="left" vertical="top" wrapText="1"/>
    </xf>
    <xf numFmtId="49" fontId="29" fillId="2" borderId="25" xfId="0" applyNumberFormat="1" applyFont="1" applyFill="1" applyBorder="1" applyAlignment="1" applyProtection="1">
      <alignment horizontal="left" vertical="top" wrapText="1"/>
    </xf>
    <xf numFmtId="49" fontId="29" fillId="2" borderId="1" xfId="0" applyNumberFormat="1" applyFont="1" applyFill="1" applyBorder="1" applyAlignment="1" applyProtection="1">
      <alignment horizontal="left" vertical="top" wrapText="1"/>
    </xf>
    <xf numFmtId="49" fontId="29" fillId="2" borderId="26" xfId="0" applyNumberFormat="1" applyFont="1" applyFill="1" applyBorder="1" applyAlignment="1" applyProtection="1">
      <alignment horizontal="left" vertical="top" wrapText="1"/>
    </xf>
    <xf numFmtId="0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12" borderId="7" xfId="0" applyNumberFormat="1" applyFont="1" applyFill="1" applyBorder="1" applyAlignment="1" applyProtection="1">
      <alignment horizontal="center" vertical="center"/>
    </xf>
    <xf numFmtId="169" fontId="2" fillId="9" borderId="7" xfId="0" applyNumberFormat="1" applyFont="1" applyFill="1" applyBorder="1" applyAlignment="1" applyProtection="1">
      <alignment horizontal="center" vertical="center" shrinkToFit="1"/>
    </xf>
    <xf numFmtId="165" fontId="2" fillId="9" borderId="7" xfId="0" applyNumberFormat="1" applyFont="1" applyFill="1" applyBorder="1" applyAlignment="1" applyProtection="1">
      <alignment horizontal="center" vertical="center" shrinkToFit="1"/>
    </xf>
    <xf numFmtId="2" fontId="39" fillId="10" borderId="18" xfId="0" applyNumberFormat="1" applyFont="1" applyFill="1" applyBorder="1" applyAlignment="1" applyProtection="1">
      <alignment horizontal="center" vertical="center" shrinkToFit="1"/>
    </xf>
    <xf numFmtId="2" fontId="39" fillId="10" borderId="20" xfId="0" applyNumberFormat="1" applyFont="1" applyFill="1" applyBorder="1" applyAlignment="1" applyProtection="1">
      <alignment horizontal="center" vertical="center" shrinkToFit="1"/>
    </xf>
    <xf numFmtId="2" fontId="39" fillId="10" borderId="19" xfId="0" applyNumberFormat="1" applyFont="1" applyFill="1" applyBorder="1" applyAlignment="1" applyProtection="1">
      <alignment horizontal="center" vertical="center" shrinkToFit="1"/>
    </xf>
    <xf numFmtId="168" fontId="39" fillId="10" borderId="7" xfId="0" applyNumberFormat="1" applyFont="1" applyFill="1" applyBorder="1" applyAlignment="1" applyProtection="1">
      <alignment horizontal="center" vertical="center" shrinkToFit="1"/>
    </xf>
    <xf numFmtId="169" fontId="40" fillId="9" borderId="7" xfId="0" applyNumberFormat="1" applyFont="1" applyFill="1" applyBorder="1" applyAlignment="1" applyProtection="1">
      <alignment horizontal="center" vertical="center" shrinkToFit="1"/>
    </xf>
    <xf numFmtId="49" fontId="30" fillId="11" borderId="7" xfId="0" applyNumberFormat="1" applyFont="1" applyFill="1" applyBorder="1" applyAlignment="1" applyProtection="1">
      <alignment horizontal="center" vertical="center"/>
    </xf>
    <xf numFmtId="49" fontId="51" fillId="12" borderId="18" xfId="0" applyNumberFormat="1" applyFont="1" applyFill="1" applyBorder="1" applyAlignment="1" applyProtection="1">
      <alignment horizontal="center" vertical="center"/>
    </xf>
    <xf numFmtId="49" fontId="51" fillId="12" borderId="20" xfId="0" applyNumberFormat="1" applyFont="1" applyFill="1" applyBorder="1" applyAlignment="1" applyProtection="1">
      <alignment horizontal="center" vertical="center"/>
    </xf>
    <xf numFmtId="49" fontId="51" fillId="12" borderId="19" xfId="0" applyNumberFormat="1" applyFont="1" applyFill="1" applyBorder="1" applyAlignment="1" applyProtection="1">
      <alignment horizontal="center" vertical="center"/>
    </xf>
    <xf numFmtId="169" fontId="40" fillId="9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169" fontId="2" fillId="9" borderId="7" xfId="0" applyNumberFormat="1" applyFont="1" applyFill="1" applyBorder="1" applyAlignment="1" applyProtection="1">
      <alignment horizontal="center" vertical="center" shrinkToFit="1"/>
      <protection locked="0"/>
    </xf>
    <xf numFmtId="165" fontId="2" fillId="9" borderId="7" xfId="0" applyNumberFormat="1" applyFont="1" applyFill="1" applyBorder="1" applyAlignment="1" applyProtection="1">
      <alignment horizontal="center" vertical="center" shrinkToFit="1"/>
      <protection locked="0"/>
    </xf>
    <xf numFmtId="49" fontId="30" fillId="14" borderId="0" xfId="0" applyNumberFormat="1" applyFont="1" applyFill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top" wrapText="1"/>
    </xf>
    <xf numFmtId="49" fontId="2" fillId="2" borderId="0" xfId="0" applyNumberFormat="1" applyFont="1" applyFill="1" applyBorder="1" applyAlignment="1" applyProtection="1">
      <alignment horizontal="center" vertical="top" wrapText="1"/>
    </xf>
    <xf numFmtId="49" fontId="2" fillId="2" borderId="10" xfId="0" applyNumberFormat="1" applyFont="1" applyFill="1" applyBorder="1" applyAlignment="1" applyProtection="1">
      <alignment horizontal="center" vertical="top" wrapText="1"/>
    </xf>
    <xf numFmtId="49" fontId="26" fillId="2" borderId="11" xfId="0" applyNumberFormat="1" applyFont="1" applyFill="1" applyBorder="1" applyAlignment="1" applyProtection="1">
      <alignment horizontal="left" vertical="top" wrapText="1" indent="1"/>
      <protection locked="0"/>
    </xf>
    <xf numFmtId="49" fontId="26" fillId="2" borderId="12" xfId="0" applyNumberFormat="1" applyFont="1" applyFill="1" applyBorder="1" applyAlignment="1" applyProtection="1">
      <alignment horizontal="left" vertical="top" wrapText="1" indent="1"/>
      <protection locked="0"/>
    </xf>
    <xf numFmtId="168" fontId="39" fillId="10" borderId="7" xfId="0" applyNumberFormat="1" applyFont="1" applyFill="1" applyBorder="1" applyAlignment="1" applyProtection="1">
      <alignment horizontal="center" vertical="center" shrinkToFit="1"/>
      <protection locked="0"/>
    </xf>
    <xf numFmtId="49" fontId="54" fillId="0" borderId="35" xfId="0" applyNumberFormat="1" applyFont="1" applyFill="1" applyBorder="1" applyAlignment="1" applyProtection="1">
      <alignment horizontal="center" vertical="center"/>
    </xf>
    <xf numFmtId="49" fontId="37" fillId="2" borderId="34" xfId="0" applyNumberFormat="1" applyFont="1" applyFill="1" applyBorder="1" applyAlignment="1" applyProtection="1">
      <alignment horizontal="center"/>
    </xf>
    <xf numFmtId="49" fontId="37" fillId="2" borderId="35" xfId="0" applyNumberFormat="1" applyFont="1" applyFill="1" applyBorder="1" applyAlignment="1" applyProtection="1">
      <alignment horizontal="center"/>
    </xf>
  </cellXfs>
  <cellStyles count="375">
    <cellStyle name="Currency" xfId="17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Normal" xfId="0" builtinId="0" customBuiltin="1"/>
    <cellStyle name="Normal 2" xfId="65"/>
  </cellStyles>
  <dxfs count="28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1" tint="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vertical="center" textRotation="0" wrapText="0" justifyLastLine="0" shrinkToFit="0"/>
      <border diagonalUp="0" diagonalDown="0">
        <left/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vertical="center" textRotation="0" wrapText="0" justifyLastLine="0" shrinkToFit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1" tint="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33"/>
      </font>
      <fill>
        <patternFill patternType="solid">
          <fgColor indexed="64"/>
          <bgColor rgb="FFFF003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/>
        <i val="0"/>
        <strike val="0"/>
        <color rgb="FFFB580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rgb="FF26A30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rgb="FFCD0055"/>
      </font>
      <fill>
        <patternFill patternType="none">
          <fgColor indexed="64"/>
          <bgColor auto="1"/>
        </patternFill>
      </fill>
    </dxf>
    <dxf>
      <font>
        <b/>
        <i val="0"/>
        <strike val="0"/>
        <u val="none"/>
        <color theme="0"/>
      </font>
      <fill>
        <patternFill patternType="solid">
          <fgColor indexed="64"/>
          <bgColor rgb="FFFF0033"/>
        </patternFill>
      </fill>
    </dxf>
    <dxf>
      <font>
        <color rgb="FF9C0006"/>
      </font>
      <fill>
        <patternFill patternType="solid">
          <fgColor indexed="64"/>
          <bgColor rgb="FFFF003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B1:B5" totalsRowShown="0" headerRowDxfId="8" dataDxfId="7">
  <tableColumns count="1">
    <tableColumn id="1" name="Units" dataDxfId="6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5" name="Table26" displayName="Table26" ref="I1:I2" totalsRowShown="0" headerRowDxfId="5" dataDxfId="4">
  <tableColumns count="1">
    <tableColumn id="1" name="Year" dataDxfId="3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16" name="Table117" displayName="Table117" ref="D7:D16" totalsRowShown="0" headerRowDxfId="2">
  <tableColumns count="1">
    <tableColumn id="1" name="LOCATION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D1:G6" totalsRowShown="0" headerRowDxfId="1" tableBorderDxfId="0">
  <autoFilter ref="D1:G6"/>
  <tableColumns count="4">
    <tableColumn id="1" name="Titles"/>
    <tableColumn id="2" name="Title Code"/>
    <tableColumn id="3" name="Salary"/>
    <tableColumn id="4" name="Ninthly Salary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M56"/>
  <sheetViews>
    <sheetView showGridLines="0" tabSelected="1" zoomScale="150" zoomScaleNormal="150" zoomScaleSheetLayoutView="125" zoomScalePageLayoutView="150" workbookViewId="0">
      <selection activeCell="B2" sqref="B2:G4"/>
    </sheetView>
  </sheetViews>
  <sheetFormatPr baseColWidth="10" defaultColWidth="10.7109375" defaultRowHeight="20" x14ac:dyDescent="0"/>
  <cols>
    <col min="1" max="1" width="3.140625" style="2" customWidth="1"/>
    <col min="2" max="7" width="2.7109375" style="2" customWidth="1"/>
    <col min="8" max="8" width="3" style="2" customWidth="1"/>
    <col min="9" max="24" width="2.7109375" style="2" customWidth="1"/>
    <col min="25" max="25" width="4.7109375" style="2" customWidth="1"/>
    <col min="26" max="34" width="2.7109375" style="2" customWidth="1"/>
    <col min="35" max="36" width="3.140625" style="29" customWidth="1"/>
    <col min="37" max="38" width="14.5703125" style="77" customWidth="1"/>
    <col min="39" max="16384" width="10.7109375" style="2"/>
  </cols>
  <sheetData>
    <row r="2" spans="2:39" ht="15" customHeight="1">
      <c r="B2" s="197"/>
      <c r="C2" s="197"/>
      <c r="D2" s="197"/>
      <c r="E2" s="197"/>
      <c r="F2" s="197"/>
      <c r="G2" s="197"/>
      <c r="H2" s="144"/>
      <c r="I2" s="144"/>
      <c r="J2" s="144"/>
      <c r="K2" s="144"/>
      <c r="L2" s="199" t="s">
        <v>0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4"/>
      <c r="Z2" s="24"/>
      <c r="AA2" s="24"/>
      <c r="AB2" s="23"/>
      <c r="AC2" s="23"/>
      <c r="AD2" s="23"/>
      <c r="AE2" s="23"/>
      <c r="AF2" s="23"/>
      <c r="AG2" s="23"/>
      <c r="AH2" s="23"/>
    </row>
    <row r="3" spans="2:39" ht="15" customHeight="1">
      <c r="B3" s="197"/>
      <c r="C3" s="197"/>
      <c r="D3" s="197"/>
      <c r="E3" s="197"/>
      <c r="F3" s="197"/>
      <c r="G3" s="197"/>
      <c r="H3" s="144"/>
      <c r="I3" s="144"/>
      <c r="J3" s="198" t="s">
        <v>91</v>
      </c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24"/>
      <c r="AA3" s="24"/>
      <c r="AB3" s="23"/>
      <c r="AC3" s="23"/>
      <c r="AD3" s="23"/>
      <c r="AE3" s="23"/>
      <c r="AF3" s="23"/>
      <c r="AG3" s="23"/>
      <c r="AH3" s="23"/>
      <c r="AK3" s="186" t="s">
        <v>67</v>
      </c>
      <c r="AL3" s="186"/>
    </row>
    <row r="4" spans="2:39" ht="28" customHeight="1">
      <c r="B4" s="197"/>
      <c r="C4" s="197"/>
      <c r="D4" s="197"/>
      <c r="E4" s="197"/>
      <c r="F4" s="197"/>
      <c r="G4" s="197"/>
      <c r="H4" s="144"/>
      <c r="I4" s="144"/>
      <c r="J4" s="144"/>
      <c r="K4" s="144"/>
      <c r="L4" s="200" t="s">
        <v>97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4"/>
      <c r="Z4" s="24"/>
      <c r="AA4" s="24"/>
      <c r="AB4" s="23"/>
      <c r="AC4" s="23"/>
      <c r="AD4" s="23"/>
      <c r="AE4" s="23"/>
      <c r="AF4" s="23"/>
      <c r="AG4" s="23"/>
      <c r="AH4" s="23"/>
      <c r="AK4" s="186"/>
      <c r="AL4" s="186"/>
    </row>
    <row r="5" spans="2:39" s="118" customFormat="1" ht="1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19"/>
      <c r="AJ5" s="121"/>
      <c r="AK5" s="122"/>
      <c r="AL5" s="123"/>
      <c r="AM5" s="124"/>
    </row>
    <row r="6" spans="2:39" ht="14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3"/>
      <c r="AC6" s="23"/>
      <c r="AD6" s="23"/>
      <c r="AE6" s="23"/>
      <c r="AF6" s="23"/>
      <c r="AG6" s="23"/>
      <c r="AH6" s="23"/>
    </row>
    <row r="7" spans="2:39" s="34" customFormat="1" ht="28" customHeight="1">
      <c r="B7" s="201"/>
      <c r="C7" s="201"/>
      <c r="D7" s="201"/>
      <c r="E7" s="201"/>
      <c r="F7" s="201"/>
      <c r="G7" s="201"/>
      <c r="H7" s="201"/>
      <c r="I7" s="201"/>
      <c r="J7" s="201"/>
      <c r="K7" s="201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B7" s="203"/>
      <c r="AC7" s="203"/>
      <c r="AD7" s="203"/>
      <c r="AE7" s="203"/>
      <c r="AF7" s="203"/>
      <c r="AG7" s="203"/>
      <c r="AH7" s="203"/>
      <c r="AI7" s="35"/>
      <c r="AJ7" s="35"/>
      <c r="AK7" s="193" t="s">
        <v>68</v>
      </c>
      <c r="AL7" s="193"/>
      <c r="AM7" s="193"/>
    </row>
    <row r="8" spans="2:39" s="107" customFormat="1" ht="15" customHeight="1">
      <c r="B8" s="195" t="s">
        <v>3</v>
      </c>
      <c r="C8" s="195"/>
      <c r="D8" s="195"/>
      <c r="E8" s="195"/>
      <c r="F8" s="195"/>
      <c r="G8" s="195"/>
      <c r="H8" s="195"/>
      <c r="M8" s="110" t="s">
        <v>4</v>
      </c>
      <c r="N8" s="110"/>
      <c r="O8" s="110"/>
      <c r="P8" s="110"/>
      <c r="Q8" s="110"/>
      <c r="R8" s="110"/>
      <c r="S8" s="110"/>
      <c r="T8" s="110"/>
      <c r="U8" s="110"/>
      <c r="V8" s="110"/>
      <c r="AB8" s="195" t="s">
        <v>5</v>
      </c>
      <c r="AC8" s="195"/>
      <c r="AD8" s="195"/>
      <c r="AE8" s="195"/>
      <c r="AF8" s="195"/>
      <c r="AG8" s="195"/>
      <c r="AH8" s="195"/>
      <c r="AI8" s="111"/>
      <c r="AJ8" s="111"/>
    </row>
    <row r="9" spans="2:39" s="118" customFormat="1" ht="15" customHeight="1">
      <c r="B9" s="196" t="s">
        <v>71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19"/>
      <c r="AJ9" s="119"/>
      <c r="AK9" s="120"/>
      <c r="AL9" s="120"/>
    </row>
    <row r="10" spans="2:39" s="4" customFormat="1" ht="28" customHeight="1">
      <c r="B10" s="202"/>
      <c r="C10" s="202"/>
      <c r="D10" s="202"/>
      <c r="E10" s="202"/>
      <c r="F10" s="202"/>
      <c r="G10" s="202"/>
      <c r="H10" s="104"/>
      <c r="I10" s="104"/>
      <c r="J10" s="105" t="s">
        <v>73</v>
      </c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4"/>
      <c r="Z10" s="104"/>
      <c r="AA10" s="202"/>
      <c r="AB10" s="202"/>
      <c r="AC10" s="202"/>
      <c r="AD10" s="202"/>
      <c r="AE10" s="202"/>
      <c r="AF10" s="202"/>
      <c r="AG10" s="202"/>
      <c r="AH10" s="202"/>
      <c r="AK10" s="193" t="s">
        <v>89</v>
      </c>
      <c r="AL10" s="193"/>
      <c r="AM10" s="193"/>
    </row>
    <row r="11" spans="2:39" s="4" customFormat="1" ht="13" customHeight="1">
      <c r="B11" s="106" t="s">
        <v>75</v>
      </c>
      <c r="C11" s="104"/>
      <c r="D11" s="104"/>
      <c r="E11" s="107"/>
      <c r="F11" s="107"/>
      <c r="G11" s="107"/>
      <c r="H11" s="107"/>
      <c r="I11" s="107"/>
      <c r="J11" s="205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7"/>
      <c r="Z11" s="104"/>
      <c r="AA11" s="217" t="s">
        <v>88</v>
      </c>
      <c r="AB11" s="217"/>
      <c r="AC11" s="217"/>
      <c r="AD11" s="217"/>
      <c r="AE11" s="217"/>
      <c r="AF11" s="217"/>
      <c r="AG11" s="217"/>
      <c r="AH11" s="217"/>
    </row>
    <row r="12" spans="2:39" s="4" customFormat="1" ht="34" customHeight="1">
      <c r="B12" s="106"/>
      <c r="C12" s="104"/>
      <c r="D12" s="104"/>
      <c r="E12" s="107"/>
      <c r="F12" s="107"/>
      <c r="G12" s="107"/>
      <c r="H12" s="107"/>
      <c r="I12" s="107"/>
      <c r="J12" s="208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10"/>
      <c r="Z12" s="104"/>
      <c r="AA12" s="106" t="s">
        <v>74</v>
      </c>
      <c r="AB12" s="117"/>
      <c r="AC12" s="117"/>
      <c r="AD12" s="117"/>
      <c r="AE12" s="117"/>
      <c r="AF12" s="117"/>
      <c r="AG12" s="117"/>
      <c r="AH12" s="31"/>
    </row>
    <row r="13" spans="2:39" s="4" customFormat="1" ht="23" customHeight="1">
      <c r="B13" s="202"/>
      <c r="C13" s="202"/>
      <c r="D13" s="202"/>
      <c r="E13" s="202"/>
      <c r="F13" s="202"/>
      <c r="G13" s="202"/>
      <c r="H13" s="202"/>
      <c r="I13" s="104"/>
      <c r="J13" s="208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10"/>
      <c r="Z13" s="104"/>
      <c r="AA13" s="215" t="s">
        <v>76</v>
      </c>
      <c r="AB13" s="216"/>
      <c r="AC13" s="216"/>
      <c r="AD13" s="216"/>
      <c r="AE13" s="216"/>
      <c r="AF13" s="216"/>
      <c r="AG13" s="216"/>
      <c r="AH13" s="216"/>
    </row>
    <row r="14" spans="2:39" s="4" customFormat="1" ht="19" customHeight="1">
      <c r="B14" s="108" t="s">
        <v>77</v>
      </c>
      <c r="C14" s="108"/>
      <c r="D14" s="108"/>
      <c r="E14" s="108"/>
      <c r="F14" s="108"/>
      <c r="G14" s="108"/>
      <c r="H14" s="108"/>
      <c r="I14" s="108"/>
      <c r="J14" s="211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3"/>
      <c r="Z14" s="104"/>
      <c r="AA14" s="216"/>
      <c r="AB14" s="216"/>
      <c r="AC14" s="216"/>
      <c r="AD14" s="216"/>
      <c r="AE14" s="216"/>
      <c r="AF14" s="216"/>
      <c r="AG14" s="216"/>
      <c r="AH14" s="216"/>
    </row>
    <row r="15" spans="2:39" s="4" customFormat="1" ht="4" customHeight="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31"/>
      <c r="AJ15" s="31"/>
      <c r="AK15" s="78"/>
      <c r="AL15" s="78"/>
    </row>
    <row r="16" spans="2:39" s="118" customFormat="1" ht="15" customHeight="1">
      <c r="B16" s="196" t="s">
        <v>72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19"/>
      <c r="AJ16" s="119"/>
      <c r="AK16" s="194" t="s">
        <v>69</v>
      </c>
      <c r="AL16" s="194"/>
    </row>
    <row r="17" spans="2:38" ht="2" customHeight="1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K17" s="194"/>
      <c r="AL17" s="194"/>
    </row>
    <row r="18" spans="2:38" s="54" customFormat="1" ht="11" customHeight="1">
      <c r="B18" s="218" t="s">
        <v>6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52"/>
      <c r="O18" s="52"/>
      <c r="P18" s="218" t="s">
        <v>20</v>
      </c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53"/>
      <c r="AJ18" s="53"/>
      <c r="AK18" s="194"/>
      <c r="AL18" s="194"/>
    </row>
    <row r="19" spans="2:38" ht="6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6"/>
      <c r="O19" s="3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K19" s="194"/>
      <c r="AL19" s="194"/>
    </row>
    <row r="20" spans="2:38" ht="17" customHeight="1">
      <c r="B20" s="23"/>
      <c r="C20" s="74"/>
      <c r="D20" s="192" t="s">
        <v>7</v>
      </c>
      <c r="E20" s="219"/>
      <c r="F20" s="219"/>
      <c r="G20" s="70"/>
      <c r="H20" s="74"/>
      <c r="I20" s="191" t="s">
        <v>8</v>
      </c>
      <c r="J20" s="192"/>
      <c r="K20" s="192"/>
      <c r="L20" s="192"/>
      <c r="M20" s="192"/>
      <c r="N20" s="75"/>
      <c r="O20" s="23"/>
      <c r="P20" s="220">
        <v>9</v>
      </c>
      <c r="Q20" s="220"/>
      <c r="R20" s="20"/>
      <c r="S20" s="220">
        <v>9</v>
      </c>
      <c r="T20" s="220"/>
      <c r="U20" s="220"/>
      <c r="V20" s="21"/>
      <c r="W20" s="190">
        <f>IF(AB20=4119.56,37076,43470)</f>
        <v>43470</v>
      </c>
      <c r="X20" s="190"/>
      <c r="Y20" s="190"/>
      <c r="Z20" s="190"/>
      <c r="AA20" s="7"/>
      <c r="AB20" s="190" t="str">
        <f>VLOOKUP($S$23,Variables!$D$2:$G$6, 4, FALSE)</f>
        <v>-</v>
      </c>
      <c r="AC20" s="190"/>
      <c r="AD20" s="190"/>
      <c r="AE20" s="190"/>
      <c r="AF20" s="22"/>
      <c r="AG20" s="214" t="s">
        <v>25</v>
      </c>
      <c r="AH20" s="214"/>
      <c r="AK20" s="194"/>
      <c r="AL20" s="194"/>
    </row>
    <row r="21" spans="2:38" ht="17" customHeight="1">
      <c r="D21" s="72"/>
      <c r="E21" s="72"/>
      <c r="F21" s="72"/>
      <c r="G21" s="18"/>
      <c r="H21" s="18"/>
      <c r="I21" s="18"/>
      <c r="J21" s="18"/>
      <c r="K21" s="18"/>
      <c r="L21" s="18"/>
      <c r="M21" s="5"/>
      <c r="N21" s="76"/>
      <c r="P21" s="189" t="s">
        <v>10</v>
      </c>
      <c r="Q21" s="189"/>
      <c r="R21" s="8"/>
      <c r="S21" s="189" t="s">
        <v>11</v>
      </c>
      <c r="T21" s="189"/>
      <c r="U21" s="189"/>
      <c r="V21" s="9"/>
      <c r="W21" s="204" t="s">
        <v>39</v>
      </c>
      <c r="X21" s="204"/>
      <c r="Y21" s="204"/>
      <c r="Z21" s="204"/>
      <c r="AA21" s="73"/>
      <c r="AB21" s="188" t="s">
        <v>40</v>
      </c>
      <c r="AC21" s="188"/>
      <c r="AD21" s="188"/>
      <c r="AE21" s="188"/>
      <c r="AG21" s="189" t="s">
        <v>38</v>
      </c>
      <c r="AH21" s="189"/>
      <c r="AK21" s="194"/>
      <c r="AL21" s="194"/>
    </row>
    <row r="22" spans="2:38" ht="17" customHeight="1">
      <c r="C22" s="74"/>
      <c r="D22" s="103" t="s">
        <v>70</v>
      </c>
      <c r="E22" s="101"/>
      <c r="F22" s="101"/>
      <c r="G22" s="102"/>
      <c r="H22" s="102"/>
      <c r="I22" s="102"/>
      <c r="J22" s="102"/>
      <c r="K22" s="102"/>
      <c r="L22" s="102"/>
      <c r="M22" s="5"/>
      <c r="N22" s="75"/>
      <c r="O22" s="10"/>
      <c r="P22" s="10"/>
      <c r="Q22" s="10"/>
      <c r="R22" s="10"/>
      <c r="S22" s="10"/>
      <c r="T22" s="10"/>
      <c r="U22" s="10"/>
      <c r="V22" s="11"/>
      <c r="W22" s="12"/>
      <c r="X22" s="10"/>
      <c r="Y22" s="10"/>
      <c r="Z22" s="10"/>
      <c r="AA22" s="10"/>
      <c r="AK22" s="194"/>
      <c r="AL22" s="194"/>
    </row>
    <row r="23" spans="2:38" ht="17" customHeight="1">
      <c r="D23" s="72"/>
      <c r="E23" s="72"/>
      <c r="F23" s="72"/>
      <c r="G23" s="5"/>
      <c r="H23" s="5"/>
      <c r="I23" s="5"/>
      <c r="J23" s="5"/>
      <c r="K23" s="5"/>
      <c r="L23" s="5"/>
      <c r="M23" s="5"/>
      <c r="N23" s="76"/>
      <c r="O23" s="13"/>
      <c r="P23" s="222" t="str">
        <f>VLOOKUP($S$23,Variables!$D$2:$G$6, 2, FALSE)</f>
        <v>-</v>
      </c>
      <c r="Q23" s="222"/>
      <c r="R23" s="14"/>
      <c r="S23" s="223" t="s">
        <v>54</v>
      </c>
      <c r="T23" s="223"/>
      <c r="U23" s="223"/>
      <c r="V23" s="223"/>
      <c r="W23" s="223"/>
      <c r="X23" s="223"/>
      <c r="Y23" s="223"/>
      <c r="Z23" s="223"/>
      <c r="AA23" s="223"/>
      <c r="AB23" s="223"/>
      <c r="AC23" s="23"/>
      <c r="AD23" s="224" t="s">
        <v>44</v>
      </c>
      <c r="AE23" s="224"/>
      <c r="AF23" s="22"/>
      <c r="AG23" s="214" t="s">
        <v>43</v>
      </c>
      <c r="AH23" s="214"/>
      <c r="AK23" s="194"/>
      <c r="AL23" s="194"/>
    </row>
    <row r="24" spans="2:38" ht="17" customHeight="1">
      <c r="C24" s="74"/>
      <c r="D24" s="71" t="s">
        <v>9</v>
      </c>
      <c r="E24" s="71"/>
      <c r="F24" s="71"/>
      <c r="G24" s="13"/>
      <c r="H24" s="13"/>
      <c r="I24" s="13"/>
      <c r="J24" s="13"/>
      <c r="K24" s="5"/>
      <c r="L24" s="15"/>
      <c r="M24" s="5"/>
      <c r="N24" s="76"/>
      <c r="O24" s="16"/>
      <c r="P24" s="187" t="s">
        <v>19</v>
      </c>
      <c r="Q24" s="187"/>
      <c r="R24" s="6"/>
      <c r="S24" s="188" t="s">
        <v>12</v>
      </c>
      <c r="T24" s="188"/>
      <c r="U24" s="188"/>
      <c r="V24" s="188"/>
      <c r="W24" s="188"/>
      <c r="X24" s="188"/>
      <c r="Y24" s="188"/>
      <c r="Z24" s="188"/>
      <c r="AA24" s="188"/>
      <c r="AB24" s="188"/>
      <c r="AD24" s="189" t="s">
        <v>22</v>
      </c>
      <c r="AE24" s="189"/>
      <c r="AG24" s="189" t="s">
        <v>21</v>
      </c>
      <c r="AH24" s="189"/>
      <c r="AK24" s="194"/>
      <c r="AL24" s="194"/>
    </row>
    <row r="25" spans="2:38" ht="8" customHeight="1">
      <c r="AK25" s="194"/>
      <c r="AL25" s="194"/>
    </row>
    <row r="26" spans="2:38" ht="26" customHeight="1">
      <c r="B26" s="232" t="s">
        <v>93</v>
      </c>
      <c r="C26" s="232"/>
      <c r="D26" s="232"/>
      <c r="E26" s="232"/>
      <c r="F26" s="233" t="s">
        <v>94</v>
      </c>
      <c r="G26" s="234"/>
      <c r="H26" s="234"/>
      <c r="I26" s="235"/>
      <c r="J26" s="235"/>
      <c r="K26" s="235"/>
      <c r="L26" s="235"/>
      <c r="M26" s="235"/>
      <c r="N26" s="236"/>
      <c r="O26" s="233" t="s">
        <v>95</v>
      </c>
      <c r="P26" s="234"/>
      <c r="Q26" s="234"/>
      <c r="R26" s="234"/>
      <c r="S26" s="237"/>
      <c r="T26" s="237"/>
      <c r="U26" s="237"/>
      <c r="V26" s="237"/>
      <c r="W26" s="237"/>
      <c r="X26" s="238"/>
      <c r="Y26" s="233" t="s">
        <v>96</v>
      </c>
      <c r="Z26" s="234"/>
      <c r="AA26" s="234"/>
      <c r="AB26" s="234"/>
      <c r="AC26" s="237"/>
      <c r="AD26" s="237"/>
      <c r="AE26" s="237"/>
      <c r="AF26" s="237"/>
      <c r="AG26" s="237"/>
      <c r="AH26" s="238"/>
      <c r="AK26" s="139"/>
      <c r="AL26" s="139"/>
    </row>
    <row r="27" spans="2:38" ht="6" customHeight="1">
      <c r="AK27" s="139"/>
      <c r="AL27" s="139"/>
    </row>
    <row r="28" spans="2:38" ht="11" customHeight="1">
      <c r="B28" s="147" t="s">
        <v>45</v>
      </c>
      <c r="C28" s="147"/>
      <c r="D28" s="147"/>
      <c r="E28" s="149" t="s">
        <v>13</v>
      </c>
      <c r="F28" s="149"/>
      <c r="G28" s="149"/>
      <c r="H28" s="149"/>
      <c r="I28" s="147" t="s">
        <v>51</v>
      </c>
      <c r="J28" s="147"/>
      <c r="K28" s="147"/>
      <c r="L28" s="147"/>
      <c r="M28" s="225" t="s">
        <v>48</v>
      </c>
      <c r="N28" s="226"/>
      <c r="O28" s="226"/>
      <c r="P28" s="227"/>
      <c r="Q28" s="149" t="s">
        <v>24</v>
      </c>
      <c r="R28" s="149"/>
      <c r="S28" s="149"/>
      <c r="T28" s="149"/>
      <c r="U28" s="149"/>
      <c r="V28" s="149"/>
      <c r="W28" s="149"/>
      <c r="X28" s="149"/>
      <c r="Y28" s="149" t="s">
        <v>49</v>
      </c>
      <c r="Z28" s="149"/>
      <c r="AA28" s="149" t="s">
        <v>52</v>
      </c>
      <c r="AB28" s="149"/>
      <c r="AC28" s="149"/>
      <c r="AD28" s="149"/>
      <c r="AE28" s="149" t="s">
        <v>53</v>
      </c>
      <c r="AF28" s="149"/>
      <c r="AG28" s="149"/>
      <c r="AH28" s="149"/>
      <c r="AJ28" s="2"/>
      <c r="AK28" s="2"/>
      <c r="AL28" s="2"/>
    </row>
    <row r="29" spans="2:38" s="56" customFormat="1" ht="24" customHeight="1">
      <c r="B29" s="146" t="str">
        <f>IF($B$2="AY", Variables!Q2, IF($B$2="Fall", Variables!Q2, IF($B$2="Spring", Variables!Q4, "")))</f>
        <v/>
      </c>
      <c r="C29" s="146"/>
      <c r="D29" s="146"/>
      <c r="E29" s="148" t="str">
        <f>IF($B29&lt;&gt;"", VLOOKUP($B29, Variables!$Q$2:$U$5, 4,FALSE), "")</f>
        <v/>
      </c>
      <c r="F29" s="148"/>
      <c r="G29" s="148"/>
      <c r="H29" s="148"/>
      <c r="I29" s="148" t="str">
        <f>IF($B29&lt;&gt;"", VLOOKUP($B29, Variables!$Q$2:$U$5, 5,FALSE), "")</f>
        <v/>
      </c>
      <c r="J29" s="148"/>
      <c r="K29" s="148"/>
      <c r="L29" s="148"/>
      <c r="M29" s="228" t="b">
        <f>IF($S$23="Teaching Assistant - 50%", IF(B29="", "", IF(B29="Aug", 0.4772, 0.5)), IF($S$23="Teaching Fellow - 50%", IF(B29="", "", IF(B29="Aug", 0.4772, 0.5)), IF($S$23="Teaching Assistant - 25%", IF(B29="", "", IF(B29="Aug", 0.2387, 0.25)), IF($S$23="Teaching Fellow - 25%", IF(B29="", "", IF(B29="Aug", 0.2387, 0.25))))))</f>
        <v>0</v>
      </c>
      <c r="N29" s="229"/>
      <c r="O29" s="229"/>
      <c r="P29" s="230"/>
      <c r="Q29" s="151"/>
      <c r="R29" s="151"/>
      <c r="S29" s="151"/>
      <c r="T29" s="151"/>
      <c r="U29" s="151"/>
      <c r="V29" s="151"/>
      <c r="W29" s="151"/>
      <c r="X29" s="151"/>
      <c r="Y29" s="152" t="b">
        <f>M29</f>
        <v>0</v>
      </c>
      <c r="Z29" s="152"/>
      <c r="AA29" s="150" t="str">
        <f>E29</f>
        <v/>
      </c>
      <c r="AB29" s="150"/>
      <c r="AC29" s="150"/>
      <c r="AD29" s="150"/>
      <c r="AE29" s="150" t="str">
        <f>I29</f>
        <v/>
      </c>
      <c r="AF29" s="150"/>
      <c r="AG29" s="150"/>
      <c r="AH29" s="150"/>
      <c r="AI29" s="55"/>
    </row>
    <row r="30" spans="2:38" s="56" customFormat="1" ht="24" customHeight="1">
      <c r="B30" s="146" t="str">
        <f>IF($B$2="AY", Variables!Q3, IF($B$2="Fall", Variables!Q3, IF($B$2="Spring", "", "")))</f>
        <v/>
      </c>
      <c r="C30" s="146"/>
      <c r="D30" s="146"/>
      <c r="E30" s="148" t="str">
        <f>IF($B30&lt;&gt;"", VLOOKUP($B30, Variables!$Q$2:$U$5, 4,FALSE), "")</f>
        <v/>
      </c>
      <c r="F30" s="148"/>
      <c r="G30" s="148"/>
      <c r="H30" s="148"/>
      <c r="I30" s="148" t="str">
        <f>IF($B30&lt;&gt;"", VLOOKUP($B30, Variables!$Q$2:$U$5, 5,FALSE), "")</f>
        <v/>
      </c>
      <c r="J30" s="148"/>
      <c r="K30" s="148"/>
      <c r="L30" s="148"/>
      <c r="M30" s="228" t="b">
        <f>IF($S$23="Teaching Assistant - 50%", IF(B30="", "", IF(B30="May", 0.4773, 0.5)), IF($S$23="Teaching Fellow - 50%", IF(B30="", "", IF(B30="May", 0.4773, 0.5)), IF($S$23="Teaching Assistant - 25%", IF(B30="", "", IF(B30="May", 0.2387, 0.25)), IF($S$23="Teaching Fellow - 25%", IF(B30="", "", IF(B30="May", 0.2387, 0.25))))))</f>
        <v>0</v>
      </c>
      <c r="N30" s="229"/>
      <c r="O30" s="229"/>
      <c r="P30" s="230"/>
      <c r="Q30" s="151"/>
      <c r="R30" s="151"/>
      <c r="S30" s="151"/>
      <c r="T30" s="151"/>
      <c r="U30" s="151"/>
      <c r="V30" s="151"/>
      <c r="W30" s="151"/>
      <c r="X30" s="151"/>
      <c r="Y30" s="152" t="b">
        <f>M30</f>
        <v>0</v>
      </c>
      <c r="Z30" s="152"/>
      <c r="AA30" s="150" t="str">
        <f t="shared" ref="AA30:AA31" si="0">E30</f>
        <v/>
      </c>
      <c r="AB30" s="150"/>
      <c r="AC30" s="150"/>
      <c r="AD30" s="150"/>
      <c r="AE30" s="150" t="str">
        <f t="shared" ref="AE30:AE31" si="1">I30</f>
        <v/>
      </c>
      <c r="AF30" s="150"/>
      <c r="AG30" s="150"/>
      <c r="AH30" s="150"/>
      <c r="AI30" s="55"/>
    </row>
    <row r="31" spans="2:38" s="56" customFormat="1" ht="24" customHeight="1">
      <c r="B31" s="146" t="str">
        <f>IF($B$2="AY",Variables!Q4,"")</f>
        <v/>
      </c>
      <c r="C31" s="146"/>
      <c r="D31" s="146"/>
      <c r="E31" s="148" t="str">
        <f>IF($B31&lt;&gt;"", VLOOKUP($B31, Variables!$Q$2:$U$5, 4,FALSE), "")</f>
        <v/>
      </c>
      <c r="F31" s="148"/>
      <c r="G31" s="148"/>
      <c r="H31" s="148"/>
      <c r="I31" s="148" t="str">
        <f>IF($B31&lt;&gt;"", VLOOKUP($B31, Variables!$Q$2:$U$5, 5,FALSE), "")</f>
        <v/>
      </c>
      <c r="J31" s="148"/>
      <c r="K31" s="148"/>
      <c r="L31" s="148"/>
      <c r="M31" s="228" t="b">
        <f>IF($S$23="Teaching Assistant - 50%", IF(B31="", "", IF(B31="May", 0.4583, 0.5)), IF($S$23="Teaching Fellow - 50%", IF(B31="", "", IF(B31="May", 0.4583, 0.5)), IF($S$23="Teaching Assistant - 25%", IF(B31="", "", IF(B31="May", 0.2292, 0.25)), IF($S$23="Teaching Fellow - 25%", IF(B31="", "", IF(B31="May", 0.2292, 0.25))))))</f>
        <v>0</v>
      </c>
      <c r="N31" s="229"/>
      <c r="O31" s="229"/>
      <c r="P31" s="230"/>
      <c r="Q31" s="151"/>
      <c r="R31" s="151"/>
      <c r="S31" s="151"/>
      <c r="T31" s="151"/>
      <c r="U31" s="151"/>
      <c r="V31" s="151"/>
      <c r="W31" s="151"/>
      <c r="X31" s="151"/>
      <c r="Y31" s="152" t="b">
        <f>M31</f>
        <v>0</v>
      </c>
      <c r="Z31" s="152"/>
      <c r="AA31" s="150" t="str">
        <f t="shared" si="0"/>
        <v/>
      </c>
      <c r="AB31" s="150"/>
      <c r="AC31" s="150"/>
      <c r="AD31" s="150"/>
      <c r="AE31" s="150" t="str">
        <f t="shared" si="1"/>
        <v/>
      </c>
      <c r="AF31" s="150"/>
      <c r="AG31" s="150"/>
      <c r="AH31" s="150"/>
      <c r="AI31" s="55"/>
    </row>
    <row r="32" spans="2:38" s="56" customFormat="1" ht="24" customHeight="1">
      <c r="B32" s="146"/>
      <c r="C32" s="146"/>
      <c r="D32" s="146"/>
      <c r="E32" s="148"/>
      <c r="F32" s="148"/>
      <c r="G32" s="148"/>
      <c r="H32" s="148"/>
      <c r="I32" s="148"/>
      <c r="J32" s="148"/>
      <c r="K32" s="148"/>
      <c r="L32" s="148"/>
      <c r="M32" s="228"/>
      <c r="N32" s="229"/>
      <c r="O32" s="229"/>
      <c r="P32" s="230"/>
      <c r="Q32" s="151"/>
      <c r="R32" s="151"/>
      <c r="S32" s="151"/>
      <c r="T32" s="151"/>
      <c r="U32" s="151"/>
      <c r="V32" s="151"/>
      <c r="W32" s="151"/>
      <c r="X32" s="151"/>
      <c r="Y32" s="152"/>
      <c r="Z32" s="152"/>
      <c r="AA32" s="150"/>
      <c r="AB32" s="150"/>
      <c r="AC32" s="150"/>
      <c r="AD32" s="150"/>
      <c r="AE32" s="150"/>
      <c r="AF32" s="150"/>
      <c r="AG32" s="150"/>
      <c r="AH32" s="150"/>
      <c r="AI32" s="55"/>
    </row>
    <row r="33" spans="2:39" s="56" customFormat="1" ht="24" customHeight="1">
      <c r="B33" s="154"/>
      <c r="C33" s="154"/>
      <c r="D33" s="154"/>
      <c r="E33" s="155"/>
      <c r="F33" s="155"/>
      <c r="G33" s="155"/>
      <c r="H33" s="155"/>
      <c r="I33" s="155"/>
      <c r="J33" s="155"/>
      <c r="K33" s="155"/>
      <c r="L33" s="155"/>
      <c r="M33" s="164"/>
      <c r="N33" s="165"/>
      <c r="O33" s="165"/>
      <c r="P33" s="166"/>
      <c r="Q33" s="156"/>
      <c r="R33" s="156"/>
      <c r="S33" s="156"/>
      <c r="T33" s="156"/>
      <c r="U33" s="156"/>
      <c r="V33" s="156"/>
      <c r="W33" s="156"/>
      <c r="X33" s="156"/>
      <c r="Y33" s="157"/>
      <c r="Z33" s="157"/>
      <c r="AA33" s="167"/>
      <c r="AB33" s="167"/>
      <c r="AC33" s="167"/>
      <c r="AD33" s="167"/>
      <c r="AE33" s="167"/>
      <c r="AF33" s="167"/>
      <c r="AG33" s="167"/>
      <c r="AH33" s="167"/>
      <c r="AI33" s="55"/>
    </row>
    <row r="34" spans="2:39" s="56" customFormat="1" ht="24" customHeight="1">
      <c r="B34" s="154"/>
      <c r="C34" s="154"/>
      <c r="D34" s="154"/>
      <c r="E34" s="155"/>
      <c r="F34" s="155"/>
      <c r="G34" s="155"/>
      <c r="H34" s="155"/>
      <c r="I34" s="155"/>
      <c r="J34" s="155"/>
      <c r="K34" s="155"/>
      <c r="L34" s="155"/>
      <c r="M34" s="164"/>
      <c r="N34" s="165"/>
      <c r="O34" s="165"/>
      <c r="P34" s="166"/>
      <c r="Q34" s="156"/>
      <c r="R34" s="156"/>
      <c r="S34" s="156"/>
      <c r="T34" s="156"/>
      <c r="U34" s="156"/>
      <c r="V34" s="156"/>
      <c r="W34" s="156"/>
      <c r="X34" s="156"/>
      <c r="Y34" s="157"/>
      <c r="Z34" s="157"/>
      <c r="AA34" s="167"/>
      <c r="AB34" s="167"/>
      <c r="AC34" s="167"/>
      <c r="AD34" s="167"/>
      <c r="AE34" s="167"/>
      <c r="AF34" s="167"/>
      <c r="AG34" s="167"/>
      <c r="AH34" s="167"/>
      <c r="AI34" s="55"/>
    </row>
    <row r="35" spans="2:39" s="27" customFormat="1" ht="14" customHeight="1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32"/>
      <c r="AJ35" s="32"/>
      <c r="AK35" s="79"/>
      <c r="AL35" s="79"/>
      <c r="AM35" s="17"/>
    </row>
    <row r="36" spans="2:39" ht="15" customHeight="1">
      <c r="B36" s="231" t="s">
        <v>18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L36" s="80"/>
      <c r="AM36" s="57"/>
    </row>
    <row r="37" spans="2:39" ht="16" customHeight="1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60"/>
      <c r="AK37" s="80"/>
      <c r="AL37" s="80"/>
      <c r="AM37" s="57"/>
    </row>
    <row r="38" spans="2:39" ht="12.5" customHeight="1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60"/>
      <c r="AK38" s="80"/>
      <c r="AL38" s="80"/>
      <c r="AM38" s="57"/>
    </row>
    <row r="39" spans="2:39" ht="12.5" customHeight="1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60"/>
      <c r="AK39" s="221"/>
      <c r="AL39" s="221"/>
      <c r="AM39" s="57"/>
    </row>
    <row r="40" spans="2:39" ht="12.5" customHeight="1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60"/>
      <c r="AK40" s="221"/>
      <c r="AL40" s="221"/>
      <c r="AM40" s="57"/>
    </row>
    <row r="41" spans="2:39" ht="12.5" customHeight="1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60"/>
      <c r="AK41" s="80"/>
      <c r="AL41" s="80"/>
      <c r="AM41" s="57"/>
    </row>
    <row r="42" spans="2:39" ht="12.5" customHeight="1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60"/>
      <c r="AK42" s="80"/>
      <c r="AL42" s="80"/>
      <c r="AM42" s="57"/>
    </row>
    <row r="43" spans="2:39" ht="12.5" customHeight="1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60"/>
      <c r="AK43" s="80"/>
      <c r="AL43" s="80"/>
      <c r="AM43" s="57"/>
    </row>
    <row r="44" spans="2:39" ht="12.5" customHeight="1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60"/>
      <c r="AK44" s="80"/>
      <c r="AL44" s="80"/>
      <c r="AM44" s="57"/>
    </row>
    <row r="45" spans="2:39" ht="12.5" customHeight="1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60"/>
      <c r="AK45" s="80"/>
      <c r="AL45" s="80"/>
      <c r="AM45" s="57"/>
    </row>
    <row r="46" spans="2:39" ht="12.5" customHeight="1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3"/>
      <c r="AK46" s="80"/>
      <c r="AL46" s="80"/>
      <c r="AM46" s="57"/>
    </row>
    <row r="47" spans="2:39" ht="6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39" ht="15" customHeight="1">
      <c r="B48" s="180" t="s">
        <v>16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184" t="s">
        <v>28</v>
      </c>
      <c r="Z48" s="184"/>
      <c r="AA48" s="184"/>
      <c r="AB48" s="184"/>
      <c r="AC48" s="184"/>
      <c r="AD48" s="184"/>
      <c r="AE48" s="184"/>
      <c r="AF48" s="184"/>
      <c r="AG48" s="184"/>
      <c r="AH48" s="184"/>
      <c r="AK48" s="145" t="s">
        <v>56</v>
      </c>
      <c r="AL48" s="145"/>
      <c r="AM48" s="145"/>
    </row>
    <row r="49" spans="2:39" ht="31" customHeight="1">
      <c r="B49" s="181"/>
      <c r="C49" s="181"/>
      <c r="D49" s="181"/>
      <c r="E49" s="181"/>
      <c r="F49" s="181"/>
      <c r="G49" s="181"/>
      <c r="H49" s="181"/>
      <c r="I49" s="178"/>
      <c r="J49" s="178"/>
      <c r="K49" s="178"/>
      <c r="L49" s="17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182" t="s">
        <v>23</v>
      </c>
      <c r="Z49" s="182"/>
      <c r="AA49" s="182"/>
      <c r="AB49" s="182"/>
      <c r="AC49" s="182"/>
      <c r="AD49" s="182"/>
      <c r="AE49" s="182"/>
      <c r="AF49" s="182"/>
      <c r="AG49" s="182"/>
      <c r="AH49" s="182"/>
      <c r="AK49" s="145"/>
      <c r="AL49" s="145"/>
      <c r="AM49" s="145"/>
    </row>
    <row r="50" spans="2:39" s="112" customFormat="1" ht="17" customHeight="1">
      <c r="B50" s="183" t="s">
        <v>14</v>
      </c>
      <c r="C50" s="183"/>
      <c r="D50" s="183"/>
      <c r="E50" s="183"/>
      <c r="F50" s="183"/>
      <c r="G50" s="183"/>
      <c r="H50" s="183"/>
      <c r="I50" s="179" t="s">
        <v>15</v>
      </c>
      <c r="J50" s="179"/>
      <c r="K50" s="179"/>
      <c r="L50" s="179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5" t="s">
        <v>50</v>
      </c>
      <c r="Z50" s="115"/>
      <c r="AA50" s="115"/>
      <c r="AB50" s="115"/>
      <c r="AC50" s="115"/>
      <c r="AD50" s="115"/>
      <c r="AE50" s="185" t="s">
        <v>15</v>
      </c>
      <c r="AF50" s="185"/>
      <c r="AG50" s="185"/>
      <c r="AH50" s="185"/>
      <c r="AI50" s="113"/>
      <c r="AJ50" s="113"/>
      <c r="AK50" s="145"/>
      <c r="AL50" s="145"/>
      <c r="AM50" s="145"/>
    </row>
    <row r="51" spans="2:39" s="112" customFormat="1" ht="15" customHeight="1">
      <c r="B51" s="171" t="s">
        <v>37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16"/>
      <c r="AC51" s="177" t="s">
        <v>30</v>
      </c>
      <c r="AD51" s="177"/>
      <c r="AE51" s="177"/>
      <c r="AF51" s="177"/>
      <c r="AG51" s="177"/>
      <c r="AH51" s="177"/>
      <c r="AI51" s="113"/>
      <c r="AJ51" s="113"/>
    </row>
    <row r="52" spans="2:39" ht="2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39" ht="31" customHeight="1">
      <c r="B53" s="172"/>
      <c r="C53" s="172"/>
      <c r="D53" s="172"/>
      <c r="E53" s="172"/>
      <c r="F53" s="172"/>
      <c r="G53" s="172"/>
      <c r="H53" s="172"/>
      <c r="I53" s="173"/>
      <c r="J53" s="173"/>
      <c r="K53" s="173"/>
      <c r="M53" s="174"/>
      <c r="N53" s="174"/>
      <c r="O53" s="174"/>
      <c r="P53" s="174"/>
      <c r="Q53" s="174"/>
      <c r="R53" s="174"/>
      <c r="S53" s="174"/>
      <c r="T53" s="175"/>
      <c r="U53" s="175"/>
      <c r="V53" s="175"/>
      <c r="W53" s="3"/>
      <c r="X53" s="176"/>
      <c r="Y53" s="176"/>
      <c r="Z53" s="176"/>
      <c r="AA53" s="176"/>
    </row>
    <row r="54" spans="2:39" s="112" customFormat="1" ht="15" customHeight="1">
      <c r="B54" s="168" t="s">
        <v>29</v>
      </c>
      <c r="C54" s="168"/>
      <c r="D54" s="168"/>
      <c r="E54" s="168"/>
      <c r="F54" s="168"/>
      <c r="G54" s="168"/>
      <c r="H54" s="168"/>
      <c r="I54" s="169"/>
      <c r="J54" s="169"/>
      <c r="K54" s="169"/>
      <c r="M54" s="168" t="s">
        <v>17</v>
      </c>
      <c r="N54" s="168"/>
      <c r="O54" s="168"/>
      <c r="P54" s="168"/>
      <c r="Q54" s="168"/>
      <c r="R54" s="168"/>
      <c r="S54" s="168"/>
      <c r="T54" s="169"/>
      <c r="U54" s="169"/>
      <c r="V54" s="169"/>
      <c r="W54" s="117"/>
      <c r="X54" s="170"/>
      <c r="Y54" s="170"/>
      <c r="Z54" s="170"/>
      <c r="AA54" s="170"/>
      <c r="AI54" s="113"/>
      <c r="AJ54" s="113"/>
    </row>
    <row r="55" spans="2:39" ht="9" customHeight="1"/>
    <row r="56" spans="2:39">
      <c r="X56" s="33"/>
      <c r="Y56" s="33"/>
      <c r="Z56" s="33"/>
      <c r="AA56" s="33"/>
    </row>
  </sheetData>
  <sheetProtection password="CACB" sheet="1" objects="1" scenarios="1" selectLockedCells="1"/>
  <mergeCells count="132">
    <mergeCell ref="B26:E26"/>
    <mergeCell ref="F26:H26"/>
    <mergeCell ref="O26:R26"/>
    <mergeCell ref="Y26:AB26"/>
    <mergeCell ref="I26:N26"/>
    <mergeCell ref="S26:X26"/>
    <mergeCell ref="AC26:AH26"/>
    <mergeCell ref="I28:L28"/>
    <mergeCell ref="I29:L29"/>
    <mergeCell ref="AE28:AH28"/>
    <mergeCell ref="AE29:AH29"/>
    <mergeCell ref="AA28:AD28"/>
    <mergeCell ref="AA29:AD29"/>
    <mergeCell ref="Y28:Z28"/>
    <mergeCell ref="Y29:Z29"/>
    <mergeCell ref="B31:D31"/>
    <mergeCell ref="E31:H31"/>
    <mergeCell ref="I31:L31"/>
    <mergeCell ref="Q31:X31"/>
    <mergeCell ref="Y31:Z31"/>
    <mergeCell ref="AK39:AL40"/>
    <mergeCell ref="P23:Q23"/>
    <mergeCell ref="S23:AB23"/>
    <mergeCell ref="AD23:AE23"/>
    <mergeCell ref="M28:P28"/>
    <mergeCell ref="M29:P29"/>
    <mergeCell ref="M30:P30"/>
    <mergeCell ref="M31:P31"/>
    <mergeCell ref="M32:P32"/>
    <mergeCell ref="AG23:AH23"/>
    <mergeCell ref="B36:AH36"/>
    <mergeCell ref="AE33:AH33"/>
    <mergeCell ref="AE34:AH34"/>
    <mergeCell ref="AA33:AD33"/>
    <mergeCell ref="B34:D34"/>
    <mergeCell ref="E34:H34"/>
    <mergeCell ref="I34:L34"/>
    <mergeCell ref="Q34:X34"/>
    <mergeCell ref="Y34:Z34"/>
    <mergeCell ref="L2:X2"/>
    <mergeCell ref="L4:X4"/>
    <mergeCell ref="B5:AH5"/>
    <mergeCell ref="B7:K7"/>
    <mergeCell ref="M7:Z7"/>
    <mergeCell ref="AB7:AH7"/>
    <mergeCell ref="P21:Q21"/>
    <mergeCell ref="S21:U21"/>
    <mergeCell ref="W21:Z21"/>
    <mergeCell ref="B8:H8"/>
    <mergeCell ref="B9:AH9"/>
    <mergeCell ref="J11:Y14"/>
    <mergeCell ref="B10:G10"/>
    <mergeCell ref="B13:H13"/>
    <mergeCell ref="AB20:AE20"/>
    <mergeCell ref="AG20:AH20"/>
    <mergeCell ref="AA13:AH14"/>
    <mergeCell ref="AA10:AH10"/>
    <mergeCell ref="AA11:AH11"/>
    <mergeCell ref="B18:M18"/>
    <mergeCell ref="P18:AH18"/>
    <mergeCell ref="D20:F20"/>
    <mergeCell ref="P20:Q20"/>
    <mergeCell ref="S20:U20"/>
    <mergeCell ref="AK3:AL4"/>
    <mergeCell ref="P24:Q24"/>
    <mergeCell ref="S24:AB24"/>
    <mergeCell ref="AD24:AE24"/>
    <mergeCell ref="AG24:AH24"/>
    <mergeCell ref="Q28:X28"/>
    <mergeCell ref="B30:D30"/>
    <mergeCell ref="E30:H30"/>
    <mergeCell ref="I30:L30"/>
    <mergeCell ref="Y30:Z30"/>
    <mergeCell ref="AA30:AD30"/>
    <mergeCell ref="AE30:AH30"/>
    <mergeCell ref="W20:Z20"/>
    <mergeCell ref="AB21:AE21"/>
    <mergeCell ref="AG21:AH21"/>
    <mergeCell ref="I20:M20"/>
    <mergeCell ref="AK10:AM10"/>
    <mergeCell ref="Q30:X30"/>
    <mergeCell ref="AK16:AL25"/>
    <mergeCell ref="AB8:AH8"/>
    <mergeCell ref="B16:AH16"/>
    <mergeCell ref="B2:G4"/>
    <mergeCell ref="J3:Y3"/>
    <mergeCell ref="AK7:AM7"/>
    <mergeCell ref="AA34:AD34"/>
    <mergeCell ref="B54:H54"/>
    <mergeCell ref="I54:K54"/>
    <mergeCell ref="M54:S54"/>
    <mergeCell ref="T54:V54"/>
    <mergeCell ref="X54:AA54"/>
    <mergeCell ref="B51:AA51"/>
    <mergeCell ref="B53:H53"/>
    <mergeCell ref="I53:K53"/>
    <mergeCell ref="M53:S53"/>
    <mergeCell ref="T53:V53"/>
    <mergeCell ref="X53:AA53"/>
    <mergeCell ref="AC51:AH51"/>
    <mergeCell ref="I49:L49"/>
    <mergeCell ref="I50:L50"/>
    <mergeCell ref="B48:L48"/>
    <mergeCell ref="B49:H49"/>
    <mergeCell ref="Y49:AH49"/>
    <mergeCell ref="B50:H50"/>
    <mergeCell ref="Y48:AH48"/>
    <mergeCell ref="AE50:AH50"/>
    <mergeCell ref="AK48:AM50"/>
    <mergeCell ref="B29:D29"/>
    <mergeCell ref="B28:D28"/>
    <mergeCell ref="E29:H29"/>
    <mergeCell ref="E28:H28"/>
    <mergeCell ref="AA31:AD31"/>
    <mergeCell ref="AE31:AH31"/>
    <mergeCell ref="B32:D32"/>
    <mergeCell ref="E32:H32"/>
    <mergeCell ref="I32:L32"/>
    <mergeCell ref="Q32:X32"/>
    <mergeCell ref="Y32:Z32"/>
    <mergeCell ref="AA32:AD32"/>
    <mergeCell ref="AE32:AH32"/>
    <mergeCell ref="B35:AH35"/>
    <mergeCell ref="Q29:X29"/>
    <mergeCell ref="B33:D33"/>
    <mergeCell ref="E33:H33"/>
    <mergeCell ref="I33:L33"/>
    <mergeCell ref="Q33:X33"/>
    <mergeCell ref="Y33:Z33"/>
    <mergeCell ref="B37:AH46"/>
    <mergeCell ref="M33:P33"/>
    <mergeCell ref="M34:P34"/>
  </mergeCells>
  <phoneticPr fontId="5" type="noConversion"/>
  <conditionalFormatting sqref="B35">
    <cfRule type="notContainsBlanks" dxfId="27" priority="45">
      <formula>LEN(TRIM(B35))&gt;0</formula>
    </cfRule>
  </conditionalFormatting>
  <conditionalFormatting sqref="W20:Z20">
    <cfRule type="containsErrors" dxfId="26" priority="44">
      <formula>ISERROR(W20)</formula>
    </cfRule>
  </conditionalFormatting>
  <conditionalFormatting sqref="P23:Q23">
    <cfRule type="containsErrors" dxfId="25" priority="43">
      <formula>ISERROR(P23)</formula>
    </cfRule>
  </conditionalFormatting>
  <conditionalFormatting sqref="AB20:AE20">
    <cfRule type="containsErrors" dxfId="24" priority="42">
      <formula>ISERROR(AB20)</formula>
    </cfRule>
  </conditionalFormatting>
  <conditionalFormatting sqref="B2">
    <cfRule type="containsBlanks" dxfId="23" priority="6">
      <formula>LEN(TRIM(B2))=0</formula>
    </cfRule>
    <cfRule type="containsText" dxfId="22" priority="14" operator="containsText" text="term">
      <formula>NOT(ISERROR(SEARCH("term",B2)))</formula>
    </cfRule>
    <cfRule type="containsText" dxfId="21" priority="15" operator="containsText" text="AY">
      <formula>NOT(ISERROR(SEARCH("AY",B2)))</formula>
    </cfRule>
    <cfRule type="containsText" dxfId="20" priority="16" operator="containsText" text="Spring">
      <formula>NOT(ISERROR(SEARCH("Spring",B2)))</formula>
    </cfRule>
    <cfRule type="containsText" dxfId="19" priority="17" operator="containsText" text="Fall">
      <formula>NOT(ISERROR(SEARCH("Fall",B2)))</formula>
    </cfRule>
  </conditionalFormatting>
  <conditionalFormatting sqref="Y29:AH32 Q31:X32 Q33:AH34 B29:M34">
    <cfRule type="expression" dxfId="18" priority="5">
      <formula>$B$2=""</formula>
    </cfRule>
    <cfRule type="expression" dxfId="17" priority="7">
      <formula>$B$2="SELECT TERM"</formula>
    </cfRule>
  </conditionalFormatting>
  <conditionalFormatting sqref="Q29:X29">
    <cfRule type="expression" dxfId="16" priority="3">
      <formula>$B$2=""</formula>
    </cfRule>
    <cfRule type="expression" dxfId="15" priority="4">
      <formula>$B$2="SELECT TERM"</formula>
    </cfRule>
  </conditionalFormatting>
  <conditionalFormatting sqref="Q30:X30">
    <cfRule type="expression" dxfId="14" priority="1">
      <formula>$B$2=""</formula>
    </cfRule>
    <cfRule type="expression" dxfId="13" priority="2">
      <formula>$B$2="SELECT TERM"</formula>
    </cfRule>
  </conditionalFormatting>
  <dataValidations count="3">
    <dataValidation errorStyle="information" allowBlank="1" showInputMessage="1" error="You've entered a salary not included in the drop down menu." sqref="W20:Z20"/>
    <dataValidation type="list" allowBlank="1" showInputMessage="1" showErrorMessage="1" sqref="B2">
      <formula1>"AY, Fall, Spring"</formula1>
    </dataValidation>
    <dataValidation allowBlank="1" showInputMessage="1" sqref="B49:H49"/>
  </dataValidations>
  <printOptions horizontalCentered="1"/>
  <pageMargins left="0.25" right="0.25" top="0.5" bottom="0.75" header="0" footer="0"/>
  <pageSetup scale="78" orientation="portrait" horizontalDpi="4294967292" verticalDpi="4294967292"/>
  <headerFooter>
    <oddFooter>&amp;R&amp;"Calibri,Regular"&amp;10&amp;K000000UCM-AP 216 (08.01.15)</oddFooter>
  </headerFooter>
  <rowBreaks count="1" manualBreakCount="1">
    <brk id="55" max="16383" man="1"/>
  </rowBreaks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Variables!$B$2:$B$5</xm:f>
          </x14:formula1>
          <xm:sqref>AB7:AH7</xm:sqref>
        </x14:dataValidation>
        <x14:dataValidation type="list" allowBlank="1" showInputMessage="1" showErrorMessage="1">
          <x14:formula1>
            <xm:f>Variables!$D$2:$D$6</xm:f>
          </x14:formula1>
          <xm:sqref>S23:AB23</xm:sqref>
        </x14:dataValidation>
        <x14:dataValidation type="list" allowBlank="1" showInputMessage="1" showErrorMessage="1">
          <x14:formula1>
            <xm:f>Variables!$D$8:$D$15</xm:f>
          </x14:formula1>
          <xm:sqref>AA10:AH10</xm:sqref>
        </x14:dataValidation>
      </x14:dataValidations>
    </ext>
    <ext xmlns:mx="http://schemas.microsoft.com/office/mac/excel/2008/main" uri="{64002731-A6B0-56B0-2670-7721B7C09600}">
      <mx:PLV Mode="0" OnePage="0" WScale="9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L62"/>
  <sheetViews>
    <sheetView showGridLines="0" zoomScale="150" zoomScaleNormal="150" zoomScaleSheetLayoutView="125" zoomScalePageLayoutView="150" workbookViewId="0">
      <selection activeCell="M8" sqref="M8:Z8"/>
    </sheetView>
  </sheetViews>
  <sheetFormatPr baseColWidth="10" defaultColWidth="10.7109375" defaultRowHeight="18" x14ac:dyDescent="0"/>
  <cols>
    <col min="1" max="1" width="3.140625" style="2" customWidth="1"/>
    <col min="2" max="7" width="2.7109375" style="2" customWidth="1"/>
    <col min="8" max="8" width="3" style="2" customWidth="1"/>
    <col min="9" max="24" width="2.7109375" style="2" customWidth="1"/>
    <col min="25" max="25" width="4.7109375" style="2" customWidth="1"/>
    <col min="26" max="34" width="2.7109375" style="2" customWidth="1"/>
    <col min="35" max="36" width="3.140625" style="29" customWidth="1"/>
    <col min="37" max="16384" width="10.7109375" style="2"/>
  </cols>
  <sheetData>
    <row r="2" spans="2:36" ht="15" customHeight="1">
      <c r="B2" s="245"/>
      <c r="C2" s="245"/>
      <c r="D2" s="245"/>
      <c r="E2" s="245"/>
      <c r="F2" s="245"/>
      <c r="G2" s="245"/>
      <c r="H2" s="136"/>
      <c r="I2" s="136"/>
      <c r="J2" s="136"/>
      <c r="K2" s="131"/>
      <c r="L2" s="199" t="s">
        <v>0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4"/>
      <c r="Z2" s="24"/>
      <c r="AA2" s="24"/>
      <c r="AB2" s="23"/>
      <c r="AC2" s="23"/>
      <c r="AD2" s="23"/>
      <c r="AE2" s="23"/>
      <c r="AF2" s="23"/>
      <c r="AG2" s="23"/>
      <c r="AH2" s="23"/>
    </row>
    <row r="3" spans="2:36" ht="15" customHeight="1" thickBot="1">
      <c r="B3" s="246"/>
      <c r="C3" s="246"/>
      <c r="D3" s="246"/>
      <c r="E3" s="246"/>
      <c r="F3" s="246"/>
      <c r="G3" s="246"/>
      <c r="H3" s="136"/>
      <c r="I3" s="136"/>
      <c r="J3" s="136"/>
      <c r="K3" s="198" t="s">
        <v>91</v>
      </c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24"/>
      <c r="AA3" s="24"/>
      <c r="AB3" s="23"/>
      <c r="AC3" s="23"/>
      <c r="AD3" s="23"/>
      <c r="AE3" s="23"/>
      <c r="AF3" s="23"/>
      <c r="AG3" s="23"/>
      <c r="AH3" s="23"/>
    </row>
    <row r="4" spans="2:36" ht="18" customHeight="1">
      <c r="B4" s="247" t="s">
        <v>45</v>
      </c>
      <c r="C4" s="247"/>
      <c r="D4" s="247"/>
      <c r="E4" s="247"/>
      <c r="F4" s="247"/>
      <c r="G4" s="247"/>
      <c r="H4" s="137"/>
      <c r="I4" s="137"/>
      <c r="J4" s="137"/>
      <c r="K4" s="131"/>
      <c r="L4" s="244" t="s">
        <v>99</v>
      </c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"/>
      <c r="Z4" s="24"/>
      <c r="AA4" s="24"/>
      <c r="AB4" s="23"/>
      <c r="AC4" s="23"/>
      <c r="AD4" s="23"/>
      <c r="AE4" s="23"/>
      <c r="AF4" s="23"/>
      <c r="AG4" s="23"/>
      <c r="AH4" s="23"/>
    </row>
    <row r="5" spans="2:36" ht="14" customHeight="1">
      <c r="B5" s="132"/>
      <c r="C5" s="132"/>
      <c r="D5" s="132"/>
      <c r="E5" s="132"/>
      <c r="F5" s="132"/>
      <c r="G5" s="132"/>
      <c r="H5" s="132"/>
      <c r="I5" s="132"/>
      <c r="J5" s="132"/>
      <c r="K5" s="41"/>
      <c r="L5" s="85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24"/>
      <c r="Z5" s="24"/>
      <c r="AA5" s="24"/>
      <c r="AB5" s="23"/>
      <c r="AC5" s="23"/>
      <c r="AD5" s="23"/>
      <c r="AE5" s="23"/>
      <c r="AF5" s="23"/>
      <c r="AG5" s="23"/>
      <c r="AH5" s="23"/>
    </row>
    <row r="6" spans="2:36" s="5" customFormat="1" ht="15" customHeight="1">
      <c r="B6" s="243" t="s">
        <v>2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30"/>
      <c r="AJ6" s="30"/>
    </row>
    <row r="7" spans="2:36" ht="6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3"/>
      <c r="AC7" s="23"/>
      <c r="AD7" s="23"/>
      <c r="AE7" s="23"/>
      <c r="AF7" s="23"/>
      <c r="AG7" s="23"/>
      <c r="AH7" s="23"/>
    </row>
    <row r="8" spans="2:36" s="34" customFormat="1" ht="19" customHeight="1">
      <c r="B8" s="201"/>
      <c r="C8" s="201"/>
      <c r="D8" s="201"/>
      <c r="E8" s="201"/>
      <c r="F8" s="201"/>
      <c r="G8" s="201"/>
      <c r="H8" s="201"/>
      <c r="I8" s="201"/>
      <c r="J8" s="201"/>
      <c r="K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B8" s="203"/>
      <c r="AC8" s="203"/>
      <c r="AD8" s="203"/>
      <c r="AE8" s="203"/>
      <c r="AF8" s="203"/>
      <c r="AG8" s="203"/>
      <c r="AH8" s="203"/>
      <c r="AI8" s="35"/>
      <c r="AJ8" s="35"/>
    </row>
    <row r="9" spans="2:36" s="109" customFormat="1" ht="13" customHeight="1">
      <c r="B9" s="195" t="s">
        <v>3</v>
      </c>
      <c r="C9" s="195"/>
      <c r="D9" s="195"/>
      <c r="E9" s="195"/>
      <c r="F9" s="195"/>
      <c r="G9" s="195"/>
      <c r="H9" s="195"/>
      <c r="M9" s="110" t="s">
        <v>4</v>
      </c>
      <c r="N9" s="110"/>
      <c r="O9" s="110"/>
      <c r="P9" s="110"/>
      <c r="Q9" s="110"/>
      <c r="R9" s="110"/>
      <c r="S9" s="110"/>
      <c r="T9" s="110"/>
      <c r="U9" s="110"/>
      <c r="V9" s="110"/>
      <c r="AB9" s="195" t="s">
        <v>5</v>
      </c>
      <c r="AC9" s="195"/>
      <c r="AD9" s="195"/>
      <c r="AE9" s="195"/>
      <c r="AF9" s="195"/>
      <c r="AG9" s="195"/>
      <c r="AH9" s="195"/>
      <c r="AI9" s="111"/>
      <c r="AJ9" s="111"/>
    </row>
    <row r="10" spans="2:36" s="54" customFormat="1" ht="15" customHeight="1">
      <c r="B10" s="243" t="s">
        <v>71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53"/>
      <c r="AJ10" s="53"/>
    </row>
    <row r="11" spans="2:36" s="4" customFormat="1" ht="22" customHeight="1" thickBot="1">
      <c r="B11" s="250"/>
      <c r="C11" s="250"/>
      <c r="D11" s="250"/>
      <c r="E11" s="250"/>
      <c r="F11" s="250"/>
      <c r="G11" s="250"/>
      <c r="H11" s="104"/>
      <c r="I11" s="104"/>
      <c r="J11" s="105" t="s">
        <v>73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4"/>
      <c r="Z11" s="104"/>
      <c r="AA11" s="242"/>
      <c r="AB11" s="242"/>
      <c r="AC11" s="242"/>
      <c r="AD11" s="242"/>
      <c r="AE11" s="242"/>
      <c r="AF11" s="242"/>
      <c r="AG11" s="242"/>
      <c r="AH11" s="242"/>
    </row>
    <row r="12" spans="2:36" s="4" customFormat="1" ht="13" customHeight="1">
      <c r="B12" s="106" t="s">
        <v>75</v>
      </c>
      <c r="C12" s="104"/>
      <c r="D12" s="104"/>
      <c r="E12" s="109"/>
      <c r="F12" s="109"/>
      <c r="G12" s="109"/>
      <c r="H12" s="109"/>
      <c r="I12" s="109"/>
      <c r="J12" s="251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3"/>
      <c r="Z12" s="104"/>
      <c r="AA12" s="241" t="s">
        <v>88</v>
      </c>
      <c r="AB12" s="241"/>
      <c r="AC12" s="241"/>
      <c r="AD12" s="241"/>
      <c r="AE12" s="241"/>
      <c r="AF12" s="241"/>
      <c r="AG12" s="241"/>
      <c r="AH12" s="241"/>
    </row>
    <row r="13" spans="2:36" s="4" customFormat="1" ht="34" customHeight="1">
      <c r="B13" s="106"/>
      <c r="C13" s="104"/>
      <c r="D13" s="104"/>
      <c r="E13" s="109"/>
      <c r="F13" s="109"/>
      <c r="G13" s="109"/>
      <c r="H13" s="109"/>
      <c r="I13" s="109"/>
      <c r="J13" s="254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6"/>
      <c r="Z13" s="104"/>
      <c r="AA13" s="106" t="s">
        <v>74</v>
      </c>
      <c r="AB13" s="135"/>
      <c r="AC13" s="135"/>
      <c r="AD13" s="135"/>
      <c r="AE13" s="135"/>
      <c r="AF13" s="135"/>
      <c r="AG13" s="135"/>
      <c r="AH13" s="31"/>
    </row>
    <row r="14" spans="2:36" s="4" customFormat="1" ht="23" customHeight="1">
      <c r="B14" s="250"/>
      <c r="C14" s="250"/>
      <c r="D14" s="250"/>
      <c r="E14" s="250"/>
      <c r="F14" s="250"/>
      <c r="G14" s="250"/>
      <c r="H14" s="250"/>
      <c r="I14" s="104"/>
      <c r="J14" s="254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6"/>
      <c r="Z14" s="104"/>
      <c r="AA14" s="239" t="s">
        <v>76</v>
      </c>
      <c r="AB14" s="240"/>
      <c r="AC14" s="240"/>
      <c r="AD14" s="240"/>
      <c r="AE14" s="240"/>
      <c r="AF14" s="240"/>
      <c r="AG14" s="240"/>
      <c r="AH14" s="240"/>
    </row>
    <row r="15" spans="2:36" s="4" customFormat="1" ht="15" customHeight="1">
      <c r="B15" s="108" t="s">
        <v>77</v>
      </c>
      <c r="C15" s="108"/>
      <c r="D15" s="108"/>
      <c r="E15" s="108"/>
      <c r="F15" s="108"/>
      <c r="G15" s="108"/>
      <c r="H15" s="108"/>
      <c r="I15" s="108"/>
      <c r="J15" s="257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9"/>
      <c r="Z15" s="104"/>
      <c r="AA15" s="240"/>
      <c r="AB15" s="240"/>
      <c r="AC15" s="240"/>
      <c r="AD15" s="240"/>
      <c r="AE15" s="240"/>
      <c r="AF15" s="240"/>
      <c r="AG15" s="240"/>
      <c r="AH15" s="240"/>
    </row>
    <row r="16" spans="2:36" s="4" customFormat="1" ht="14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31"/>
      <c r="AJ16" s="31"/>
    </row>
    <row r="17" spans="2:38" s="54" customFormat="1" ht="15" customHeight="1">
      <c r="B17" s="243" t="s">
        <v>6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53"/>
      <c r="AJ17" s="53"/>
    </row>
    <row r="18" spans="2:38" ht="2" customHeigh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2:38" s="54" customFormat="1" ht="11" customHeight="1">
      <c r="B19" s="218" t="s">
        <v>6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52"/>
      <c r="O19" s="52"/>
      <c r="P19" s="218" t="s">
        <v>20</v>
      </c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53"/>
      <c r="AJ19" s="53"/>
    </row>
    <row r="20" spans="2:38" ht="6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6"/>
      <c r="O20" s="3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2:38" ht="17" customHeight="1">
      <c r="B21" s="23"/>
      <c r="C21" s="74"/>
      <c r="D21" s="192" t="s">
        <v>7</v>
      </c>
      <c r="E21" s="219"/>
      <c r="F21" s="219"/>
      <c r="G21" s="70"/>
      <c r="H21" s="74"/>
      <c r="I21" s="191" t="s">
        <v>47</v>
      </c>
      <c r="J21" s="192"/>
      <c r="K21" s="192"/>
      <c r="L21" s="192"/>
      <c r="M21" s="192"/>
      <c r="N21" s="75"/>
      <c r="O21" s="23"/>
      <c r="P21" s="220">
        <v>9</v>
      </c>
      <c r="Q21" s="220"/>
      <c r="R21" s="20"/>
      <c r="S21" s="220">
        <v>9</v>
      </c>
      <c r="T21" s="220"/>
      <c r="U21" s="220"/>
      <c r="V21" s="21"/>
      <c r="W21" s="248"/>
      <c r="X21" s="248"/>
      <c r="Y21" s="248"/>
      <c r="Z21" s="248"/>
      <c r="AA21" s="7"/>
      <c r="AB21" s="249"/>
      <c r="AC21" s="249"/>
      <c r="AD21" s="249"/>
      <c r="AE21" s="249"/>
      <c r="AF21" s="22"/>
      <c r="AG21" s="214" t="s">
        <v>25</v>
      </c>
      <c r="AH21" s="214"/>
    </row>
    <row r="22" spans="2:38" ht="17" customHeight="1">
      <c r="D22" s="88"/>
      <c r="E22" s="88"/>
      <c r="F22" s="88"/>
      <c r="G22" s="18"/>
      <c r="H22" s="18"/>
      <c r="I22" s="18"/>
      <c r="J22" s="18"/>
      <c r="K22" s="18"/>
      <c r="L22" s="18"/>
      <c r="M22" s="5"/>
      <c r="N22" s="76"/>
      <c r="P22" s="189" t="s">
        <v>10</v>
      </c>
      <c r="Q22" s="189"/>
      <c r="R22" s="8"/>
      <c r="S22" s="189" t="s">
        <v>11</v>
      </c>
      <c r="T22" s="189"/>
      <c r="U22" s="189"/>
      <c r="V22" s="9"/>
      <c r="W22" s="204" t="s">
        <v>39</v>
      </c>
      <c r="X22" s="204"/>
      <c r="Y22" s="204"/>
      <c r="Z22" s="204"/>
      <c r="AA22" s="89"/>
      <c r="AB22" s="188" t="s">
        <v>40</v>
      </c>
      <c r="AC22" s="188"/>
      <c r="AD22" s="188"/>
      <c r="AE22" s="188"/>
      <c r="AG22" s="189" t="s">
        <v>38</v>
      </c>
      <c r="AH22" s="189"/>
    </row>
    <row r="23" spans="2:38" ht="17" customHeight="1">
      <c r="C23" s="74"/>
      <c r="D23" s="192" t="s">
        <v>8</v>
      </c>
      <c r="E23" s="219"/>
      <c r="F23" s="219"/>
      <c r="G23" s="274"/>
      <c r="H23" s="274"/>
      <c r="I23" s="274"/>
      <c r="J23" s="274"/>
      <c r="K23" s="274"/>
      <c r="L23" s="274"/>
      <c r="M23" s="5"/>
      <c r="N23" s="75"/>
      <c r="O23" s="10"/>
      <c r="P23" s="10"/>
      <c r="Q23" s="10"/>
      <c r="R23" s="10"/>
      <c r="S23" s="10"/>
      <c r="T23" s="10"/>
      <c r="U23" s="10"/>
      <c r="V23" s="11"/>
      <c r="W23" s="12"/>
      <c r="X23" s="10"/>
      <c r="Y23" s="10"/>
      <c r="Z23" s="10"/>
      <c r="AA23" s="10"/>
    </row>
    <row r="24" spans="2:38" ht="17" customHeight="1">
      <c r="D24" s="88"/>
      <c r="E24" s="88"/>
      <c r="F24" s="88"/>
      <c r="G24" s="5"/>
      <c r="H24" s="5"/>
      <c r="I24" s="5"/>
      <c r="J24" s="5"/>
      <c r="K24" s="5"/>
      <c r="L24" s="5"/>
      <c r="M24" s="5"/>
      <c r="N24" s="76"/>
      <c r="O24" s="13"/>
      <c r="P24" s="260"/>
      <c r="Q24" s="260"/>
      <c r="R24" s="14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3"/>
      <c r="AD24" s="224" t="s">
        <v>44</v>
      </c>
      <c r="AE24" s="224"/>
      <c r="AF24" s="22"/>
      <c r="AG24" s="214" t="s">
        <v>43</v>
      </c>
      <c r="AH24" s="214"/>
    </row>
    <row r="25" spans="2:38" ht="17" customHeight="1">
      <c r="C25" s="74"/>
      <c r="D25" s="87" t="s">
        <v>9</v>
      </c>
      <c r="E25" s="87"/>
      <c r="F25" s="87"/>
      <c r="G25" s="13"/>
      <c r="H25" s="13"/>
      <c r="I25" s="13"/>
      <c r="J25" s="13"/>
      <c r="K25" s="5"/>
      <c r="L25" s="15"/>
      <c r="M25" s="5"/>
      <c r="N25" s="76"/>
      <c r="O25" s="16"/>
      <c r="P25" s="187" t="s">
        <v>19</v>
      </c>
      <c r="Q25" s="187"/>
      <c r="R25" s="6"/>
      <c r="S25" s="188" t="s">
        <v>12</v>
      </c>
      <c r="T25" s="188"/>
      <c r="U25" s="188"/>
      <c r="V25" s="188"/>
      <c r="W25" s="188"/>
      <c r="X25" s="188"/>
      <c r="Y25" s="188"/>
      <c r="Z25" s="188"/>
      <c r="AA25" s="188"/>
      <c r="AB25" s="188"/>
      <c r="AD25" s="189" t="s">
        <v>22</v>
      </c>
      <c r="AE25" s="189"/>
      <c r="AG25" s="189" t="s">
        <v>21</v>
      </c>
      <c r="AH25" s="189"/>
    </row>
    <row r="26" spans="2:38" ht="6" customHeight="1"/>
    <row r="27" spans="2:38" ht="26" customHeight="1">
      <c r="B27" s="232" t="s">
        <v>93</v>
      </c>
      <c r="C27" s="232"/>
      <c r="D27" s="232"/>
      <c r="E27" s="232"/>
      <c r="F27" s="233" t="s">
        <v>94</v>
      </c>
      <c r="G27" s="234"/>
      <c r="H27" s="234"/>
      <c r="I27" s="234"/>
      <c r="J27" s="234"/>
      <c r="K27" s="234"/>
      <c r="L27" s="234"/>
      <c r="M27" s="234"/>
      <c r="N27" s="284"/>
      <c r="O27" s="233" t="s">
        <v>95</v>
      </c>
      <c r="P27" s="234"/>
      <c r="Q27" s="234"/>
      <c r="R27" s="234"/>
      <c r="S27" s="285"/>
      <c r="T27" s="285"/>
      <c r="U27" s="285"/>
      <c r="V27" s="285"/>
      <c r="W27" s="285"/>
      <c r="X27" s="286"/>
      <c r="Y27" s="233" t="s">
        <v>96</v>
      </c>
      <c r="Z27" s="234"/>
      <c r="AA27" s="234"/>
      <c r="AB27" s="234"/>
      <c r="AC27" s="285"/>
      <c r="AD27" s="285"/>
      <c r="AE27" s="285"/>
      <c r="AF27" s="285"/>
      <c r="AG27" s="285"/>
      <c r="AH27" s="286"/>
      <c r="AK27" s="140"/>
      <c r="AL27" s="140"/>
    </row>
    <row r="28" spans="2:38" ht="6" customHeight="1"/>
    <row r="29" spans="2:38" s="112" customFormat="1" ht="11" customHeight="1">
      <c r="B29" s="269" t="s">
        <v>45</v>
      </c>
      <c r="C29" s="269"/>
      <c r="D29" s="269"/>
      <c r="E29" s="261" t="s">
        <v>13</v>
      </c>
      <c r="F29" s="261"/>
      <c r="G29" s="261"/>
      <c r="H29" s="261"/>
      <c r="I29" s="269" t="s">
        <v>51</v>
      </c>
      <c r="J29" s="269"/>
      <c r="K29" s="269"/>
      <c r="L29" s="269"/>
      <c r="M29" s="270" t="s">
        <v>48</v>
      </c>
      <c r="N29" s="271"/>
      <c r="O29" s="271"/>
      <c r="P29" s="272"/>
      <c r="Q29" s="261" t="s">
        <v>24</v>
      </c>
      <c r="R29" s="261"/>
      <c r="S29" s="261"/>
      <c r="T29" s="261"/>
      <c r="U29" s="261"/>
      <c r="V29" s="261"/>
      <c r="W29" s="261"/>
      <c r="X29" s="261"/>
      <c r="Y29" s="261" t="s">
        <v>49</v>
      </c>
      <c r="Z29" s="261"/>
      <c r="AA29" s="261" t="s">
        <v>52</v>
      </c>
      <c r="AB29" s="261"/>
      <c r="AC29" s="261"/>
      <c r="AD29" s="261"/>
      <c r="AE29" s="261" t="s">
        <v>53</v>
      </c>
      <c r="AF29" s="261"/>
      <c r="AG29" s="261"/>
      <c r="AH29" s="261"/>
      <c r="AI29" s="113"/>
      <c r="AJ29" s="113"/>
    </row>
    <row r="30" spans="2:38" s="56" customFormat="1" ht="24" customHeight="1">
      <c r="B30" s="262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4"/>
      <c r="N30" s="265"/>
      <c r="O30" s="265"/>
      <c r="P30" s="266"/>
      <c r="Q30" s="151"/>
      <c r="R30" s="151"/>
      <c r="S30" s="151"/>
      <c r="T30" s="151"/>
      <c r="U30" s="151"/>
      <c r="V30" s="151"/>
      <c r="W30" s="151"/>
      <c r="X30" s="151"/>
      <c r="Y30" s="267"/>
      <c r="Z30" s="267"/>
      <c r="AA30" s="268"/>
      <c r="AB30" s="268"/>
      <c r="AC30" s="268"/>
      <c r="AD30" s="268"/>
      <c r="AE30" s="268"/>
      <c r="AF30" s="268"/>
      <c r="AG30" s="268"/>
      <c r="AH30" s="268"/>
      <c r="AI30" s="55"/>
      <c r="AJ30" s="55"/>
    </row>
    <row r="31" spans="2:38" s="56" customFormat="1" ht="24" customHeight="1">
      <c r="B31" s="262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4"/>
      <c r="N31" s="265"/>
      <c r="O31" s="265"/>
      <c r="P31" s="266"/>
      <c r="Q31" s="151"/>
      <c r="R31" s="151"/>
      <c r="S31" s="151"/>
      <c r="T31" s="151"/>
      <c r="U31" s="151"/>
      <c r="V31" s="151"/>
      <c r="W31" s="151"/>
      <c r="X31" s="151"/>
      <c r="Y31" s="267"/>
      <c r="Z31" s="267"/>
      <c r="AA31" s="268"/>
      <c r="AB31" s="268"/>
      <c r="AC31" s="268"/>
      <c r="AD31" s="268"/>
      <c r="AE31" s="268"/>
      <c r="AF31" s="268"/>
      <c r="AG31" s="268"/>
      <c r="AH31" s="268"/>
      <c r="AI31" s="55"/>
      <c r="AJ31" s="55"/>
    </row>
    <row r="32" spans="2:38" s="56" customFormat="1" ht="24" customHeight="1">
      <c r="B32" s="262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4"/>
      <c r="N32" s="265"/>
      <c r="O32" s="265"/>
      <c r="P32" s="266"/>
      <c r="Q32" s="151"/>
      <c r="R32" s="151"/>
      <c r="S32" s="151"/>
      <c r="T32" s="151"/>
      <c r="U32" s="151"/>
      <c r="V32" s="151"/>
      <c r="W32" s="151"/>
      <c r="X32" s="151"/>
      <c r="Y32" s="267"/>
      <c r="Z32" s="267"/>
      <c r="AA32" s="268"/>
      <c r="AB32" s="268"/>
      <c r="AC32" s="268"/>
      <c r="AD32" s="268"/>
      <c r="AE32" s="268"/>
      <c r="AF32" s="268"/>
      <c r="AG32" s="268"/>
      <c r="AH32" s="268"/>
      <c r="AI32" s="55"/>
      <c r="AJ32" s="55"/>
    </row>
    <row r="33" spans="2:37" s="56" customFormat="1" ht="24" customHeight="1">
      <c r="B33" s="262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4"/>
      <c r="N33" s="265"/>
      <c r="O33" s="265"/>
      <c r="P33" s="266"/>
      <c r="Q33" s="151"/>
      <c r="R33" s="151"/>
      <c r="S33" s="151"/>
      <c r="T33" s="151"/>
      <c r="U33" s="151"/>
      <c r="V33" s="151"/>
      <c r="W33" s="151"/>
      <c r="X33" s="151"/>
      <c r="Y33" s="267"/>
      <c r="Z33" s="267"/>
      <c r="AA33" s="268"/>
      <c r="AB33" s="268"/>
      <c r="AC33" s="268"/>
      <c r="AD33" s="268"/>
      <c r="AE33" s="268"/>
      <c r="AF33" s="268"/>
      <c r="AG33" s="268"/>
      <c r="AH33" s="268"/>
      <c r="AI33" s="55"/>
      <c r="AJ33" s="55"/>
    </row>
    <row r="34" spans="2:37" s="56" customFormat="1" ht="24" customHeight="1">
      <c r="B34" s="275"/>
      <c r="C34" s="275"/>
      <c r="D34" s="275"/>
      <c r="E34" s="276"/>
      <c r="F34" s="276"/>
      <c r="G34" s="276"/>
      <c r="H34" s="276"/>
      <c r="I34" s="276"/>
      <c r="J34" s="276"/>
      <c r="K34" s="276"/>
      <c r="L34" s="276"/>
      <c r="M34" s="264"/>
      <c r="N34" s="265"/>
      <c r="O34" s="265"/>
      <c r="P34" s="266"/>
      <c r="Q34" s="151"/>
      <c r="R34" s="151"/>
      <c r="S34" s="151"/>
      <c r="T34" s="151"/>
      <c r="U34" s="151"/>
      <c r="V34" s="151"/>
      <c r="W34" s="151"/>
      <c r="X34" s="151"/>
      <c r="Y34" s="283"/>
      <c r="Z34" s="283"/>
      <c r="AA34" s="273"/>
      <c r="AB34" s="273"/>
      <c r="AC34" s="273"/>
      <c r="AD34" s="273"/>
      <c r="AE34" s="273"/>
      <c r="AF34" s="273"/>
      <c r="AG34" s="273"/>
      <c r="AH34" s="273"/>
      <c r="AI34" s="55"/>
      <c r="AJ34" s="55"/>
    </row>
    <row r="35" spans="2:37" s="56" customFormat="1" ht="24" customHeight="1">
      <c r="B35" s="275"/>
      <c r="C35" s="275"/>
      <c r="D35" s="275"/>
      <c r="E35" s="276"/>
      <c r="F35" s="276"/>
      <c r="G35" s="276"/>
      <c r="H35" s="276"/>
      <c r="I35" s="276"/>
      <c r="J35" s="276"/>
      <c r="K35" s="276"/>
      <c r="L35" s="276"/>
      <c r="M35" s="264"/>
      <c r="N35" s="265"/>
      <c r="O35" s="265"/>
      <c r="P35" s="266"/>
      <c r="Q35" s="151"/>
      <c r="R35" s="151"/>
      <c r="S35" s="151"/>
      <c r="T35" s="151"/>
      <c r="U35" s="151"/>
      <c r="V35" s="151"/>
      <c r="W35" s="151"/>
      <c r="X35" s="151"/>
      <c r="Y35" s="283"/>
      <c r="Z35" s="283"/>
      <c r="AA35" s="273"/>
      <c r="AB35" s="273"/>
      <c r="AC35" s="273"/>
      <c r="AD35" s="273"/>
      <c r="AE35" s="273"/>
      <c r="AF35" s="273"/>
      <c r="AG35" s="273"/>
      <c r="AH35" s="273"/>
      <c r="AI35" s="55"/>
      <c r="AJ35" s="55"/>
    </row>
    <row r="36" spans="2:37" s="56" customFormat="1" ht="24" customHeight="1">
      <c r="B36" s="275"/>
      <c r="C36" s="275"/>
      <c r="D36" s="275"/>
      <c r="E36" s="276"/>
      <c r="F36" s="276"/>
      <c r="G36" s="276"/>
      <c r="H36" s="276"/>
      <c r="I36" s="276"/>
      <c r="J36" s="276"/>
      <c r="K36" s="276"/>
      <c r="L36" s="276"/>
      <c r="M36" s="264"/>
      <c r="N36" s="265"/>
      <c r="O36" s="265"/>
      <c r="P36" s="266"/>
      <c r="Q36" s="151"/>
      <c r="R36" s="151"/>
      <c r="S36" s="151"/>
      <c r="T36" s="151"/>
      <c r="U36" s="151"/>
      <c r="V36" s="151"/>
      <c r="W36" s="151"/>
      <c r="X36" s="151"/>
      <c r="Y36" s="283"/>
      <c r="Z36" s="283"/>
      <c r="AA36" s="273"/>
      <c r="AB36" s="273"/>
      <c r="AC36" s="273"/>
      <c r="AD36" s="273"/>
      <c r="AE36" s="273"/>
      <c r="AF36" s="273"/>
      <c r="AG36" s="273"/>
      <c r="AH36" s="273"/>
      <c r="AI36" s="55"/>
      <c r="AJ36" s="55"/>
    </row>
    <row r="37" spans="2:37" s="56" customFormat="1" ht="24" customHeight="1">
      <c r="B37" s="275"/>
      <c r="C37" s="275"/>
      <c r="D37" s="275"/>
      <c r="E37" s="276"/>
      <c r="F37" s="276"/>
      <c r="G37" s="276"/>
      <c r="H37" s="276"/>
      <c r="I37" s="276"/>
      <c r="J37" s="276"/>
      <c r="K37" s="276"/>
      <c r="L37" s="276"/>
      <c r="M37" s="264"/>
      <c r="N37" s="265"/>
      <c r="O37" s="265"/>
      <c r="P37" s="266"/>
      <c r="Q37" s="151"/>
      <c r="R37" s="151"/>
      <c r="S37" s="151"/>
      <c r="T37" s="151"/>
      <c r="U37" s="151"/>
      <c r="V37" s="151"/>
      <c r="W37" s="151"/>
      <c r="X37" s="151"/>
      <c r="Y37" s="283"/>
      <c r="Z37" s="283"/>
      <c r="AA37" s="273"/>
      <c r="AB37" s="273"/>
      <c r="AC37" s="273"/>
      <c r="AD37" s="273"/>
      <c r="AE37" s="273"/>
      <c r="AF37" s="273"/>
      <c r="AG37" s="273"/>
      <c r="AH37" s="273"/>
      <c r="AI37" s="55"/>
      <c r="AJ37" s="55"/>
    </row>
    <row r="38" spans="2:37" s="27" customFormat="1" ht="5" customHeight="1"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32"/>
      <c r="AJ38" s="32"/>
      <c r="AK38" s="17"/>
    </row>
    <row r="39" spans="2:37" s="112" customFormat="1" ht="15" customHeight="1">
      <c r="B39" s="231" t="s">
        <v>18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113"/>
      <c r="AJ39" s="113"/>
      <c r="AK39" s="130"/>
    </row>
    <row r="40" spans="2:37" ht="16" customHeight="1"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80"/>
      <c r="AK40" s="57"/>
    </row>
    <row r="41" spans="2:37" ht="12.5" customHeight="1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K41" s="57"/>
    </row>
    <row r="42" spans="2:37" ht="12.5" customHeight="1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K42" s="57"/>
    </row>
    <row r="43" spans="2:37" ht="12.5" customHeight="1"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K43" s="57"/>
    </row>
    <row r="44" spans="2:37" ht="12.5" customHeight="1"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K44" s="57"/>
    </row>
    <row r="45" spans="2:37" ht="12.5" customHeight="1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K45" s="57"/>
    </row>
    <row r="46" spans="2:37" ht="12.5" customHeight="1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K46" s="57"/>
    </row>
    <row r="47" spans="2:37" ht="12.5" customHeight="1"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K47" s="57"/>
    </row>
    <row r="48" spans="2:37" ht="12.5" customHeight="1"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K48" s="57"/>
    </row>
    <row r="49" spans="2:37" ht="12.5" customHeight="1"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K49" s="57"/>
    </row>
    <row r="50" spans="2:37" ht="12.5" customHeight="1"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K50" s="57"/>
    </row>
    <row r="51" spans="2:37" ht="12.5" customHeight="1"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K51" s="57"/>
    </row>
    <row r="52" spans="2:37" ht="6" customHeight="1">
      <c r="B52" s="19"/>
      <c r="C52" s="19"/>
      <c r="D52" s="19"/>
      <c r="E52" s="19"/>
      <c r="F52" s="19"/>
      <c r="G52" s="19"/>
      <c r="H52" s="19"/>
      <c r="I52" s="19"/>
      <c r="J52" s="19"/>
      <c r="K52" s="1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2:37" s="112" customFormat="1" ht="15" customHeight="1">
      <c r="B53" s="243" t="s">
        <v>16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277" t="s">
        <v>28</v>
      </c>
      <c r="Z53" s="277"/>
      <c r="AA53" s="277"/>
      <c r="AB53" s="277"/>
      <c r="AC53" s="277"/>
      <c r="AD53" s="277"/>
      <c r="AE53" s="277"/>
      <c r="AF53" s="277"/>
      <c r="AG53" s="277"/>
      <c r="AH53" s="277"/>
      <c r="AI53" s="113"/>
      <c r="AJ53" s="113"/>
      <c r="AK53" s="138"/>
    </row>
    <row r="54" spans="2:37" ht="31" customHeight="1">
      <c r="B54" s="181"/>
      <c r="C54" s="181"/>
      <c r="D54" s="181"/>
      <c r="E54" s="181"/>
      <c r="F54" s="181"/>
      <c r="G54" s="181"/>
      <c r="H54" s="181"/>
      <c r="I54" s="178"/>
      <c r="J54" s="178"/>
      <c r="K54" s="178"/>
      <c r="L54" s="17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100" t="s">
        <v>23</v>
      </c>
      <c r="Z54" s="100"/>
      <c r="AA54" s="100"/>
      <c r="AB54" s="100"/>
      <c r="AC54" s="100"/>
      <c r="AD54" s="100"/>
      <c r="AE54" s="100"/>
      <c r="AF54" s="100"/>
      <c r="AG54" s="100"/>
      <c r="AH54" s="100"/>
      <c r="AK54" s="138"/>
    </row>
    <row r="55" spans="2:37" s="112" customFormat="1" ht="10" customHeight="1">
      <c r="B55" s="183" t="s">
        <v>14</v>
      </c>
      <c r="C55" s="183"/>
      <c r="D55" s="183"/>
      <c r="E55" s="183"/>
      <c r="F55" s="183"/>
      <c r="G55" s="183"/>
      <c r="H55" s="183"/>
      <c r="I55" s="179" t="s">
        <v>15</v>
      </c>
      <c r="J55" s="179"/>
      <c r="K55" s="179"/>
      <c r="L55" s="179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5" t="s">
        <v>50</v>
      </c>
      <c r="Z55" s="115"/>
      <c r="AA55" s="115"/>
      <c r="AB55" s="115"/>
      <c r="AC55" s="115"/>
      <c r="AD55" s="115"/>
      <c r="AE55" s="185" t="s">
        <v>15</v>
      </c>
      <c r="AF55" s="185"/>
      <c r="AG55" s="185"/>
      <c r="AH55" s="185"/>
      <c r="AI55" s="113"/>
      <c r="AJ55" s="113"/>
      <c r="AK55" s="138"/>
    </row>
    <row r="56" spans="2:37" ht="6" customHeight="1">
      <c r="B56" s="90"/>
      <c r="C56" s="90"/>
      <c r="D56" s="90"/>
      <c r="E56" s="90"/>
      <c r="F56" s="90"/>
      <c r="G56" s="90"/>
      <c r="H56" s="90"/>
      <c r="I56" s="89"/>
      <c r="J56" s="89"/>
      <c r="K56" s="8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90"/>
      <c r="Z56" s="90"/>
      <c r="AA56" s="90"/>
      <c r="AB56" s="90"/>
      <c r="AC56" s="90"/>
      <c r="AD56" s="90"/>
      <c r="AE56" s="90"/>
      <c r="AF56" s="89"/>
      <c r="AG56" s="89"/>
      <c r="AH56" s="89"/>
      <c r="AK56" s="138"/>
    </row>
    <row r="57" spans="2:37" s="112" customFormat="1" ht="15" customHeight="1">
      <c r="B57" s="171" t="s">
        <v>37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16"/>
      <c r="AC57" s="177" t="s">
        <v>30</v>
      </c>
      <c r="AD57" s="177"/>
      <c r="AE57" s="177"/>
      <c r="AF57" s="177"/>
      <c r="AG57" s="177"/>
      <c r="AH57" s="177"/>
      <c r="AI57" s="113"/>
      <c r="AJ57" s="113"/>
    </row>
    <row r="58" spans="2:37" ht="2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37" ht="31" customHeight="1">
      <c r="B59" s="172"/>
      <c r="C59" s="172"/>
      <c r="D59" s="172"/>
      <c r="E59" s="172"/>
      <c r="F59" s="172"/>
      <c r="G59" s="172"/>
      <c r="H59" s="172"/>
      <c r="I59" s="173"/>
      <c r="J59" s="173"/>
      <c r="K59" s="173"/>
      <c r="M59" s="174"/>
      <c r="N59" s="174"/>
      <c r="O59" s="174"/>
      <c r="P59" s="174"/>
      <c r="Q59" s="174"/>
      <c r="R59" s="174"/>
      <c r="S59" s="174"/>
      <c r="T59" s="175"/>
      <c r="U59" s="175"/>
      <c r="V59" s="175"/>
      <c r="W59" s="3"/>
      <c r="X59" s="176"/>
      <c r="Y59" s="176"/>
      <c r="Z59" s="176"/>
      <c r="AA59" s="176"/>
    </row>
    <row r="60" spans="2:37" s="112" customFormat="1" ht="11" customHeight="1">
      <c r="B60" s="168" t="s">
        <v>92</v>
      </c>
      <c r="C60" s="168"/>
      <c r="D60" s="168"/>
      <c r="E60" s="168"/>
      <c r="F60" s="168"/>
      <c r="G60" s="168"/>
      <c r="H60" s="168"/>
      <c r="I60" s="169"/>
      <c r="J60" s="169"/>
      <c r="K60" s="169"/>
      <c r="M60" s="168" t="s">
        <v>17</v>
      </c>
      <c r="N60" s="168"/>
      <c r="O60" s="168"/>
      <c r="P60" s="168"/>
      <c r="Q60" s="168"/>
      <c r="R60" s="168"/>
      <c r="S60" s="168"/>
      <c r="T60" s="169"/>
      <c r="U60" s="169"/>
      <c r="V60" s="169"/>
      <c r="W60" s="117"/>
      <c r="X60" s="170"/>
      <c r="Y60" s="170"/>
      <c r="Z60" s="170"/>
      <c r="AA60" s="170"/>
      <c r="AI60" s="113"/>
      <c r="AJ60" s="113"/>
    </row>
    <row r="61" spans="2:37" ht="9" customHeight="1"/>
    <row r="62" spans="2:37">
      <c r="X62" s="33"/>
      <c r="Y62" s="33"/>
      <c r="Z62" s="33"/>
      <c r="AA62" s="33"/>
    </row>
  </sheetData>
  <sheetProtection selectLockedCells="1"/>
  <mergeCells count="145">
    <mergeCell ref="B27:E27"/>
    <mergeCell ref="F27:H27"/>
    <mergeCell ref="O27:R27"/>
    <mergeCell ref="Y27:AB27"/>
    <mergeCell ref="I27:N27"/>
    <mergeCell ref="S27:X27"/>
    <mergeCell ref="AC27:AH27"/>
    <mergeCell ref="AE35:AH35"/>
    <mergeCell ref="Y34:Z34"/>
    <mergeCell ref="AA34:AD34"/>
    <mergeCell ref="AE34:AH34"/>
    <mergeCell ref="B35:D35"/>
    <mergeCell ref="E35:H35"/>
    <mergeCell ref="I35:L35"/>
    <mergeCell ref="Q35:X35"/>
    <mergeCell ref="Y35:Z35"/>
    <mergeCell ref="B31:D31"/>
    <mergeCell ref="E31:H31"/>
    <mergeCell ref="I31:L31"/>
    <mergeCell ref="M31:P31"/>
    <mergeCell ref="Q31:X31"/>
    <mergeCell ref="Y31:Z31"/>
    <mergeCell ref="AA31:AD31"/>
    <mergeCell ref="AA29:AD29"/>
    <mergeCell ref="B54:H54"/>
    <mergeCell ref="I54:L54"/>
    <mergeCell ref="B55:H55"/>
    <mergeCell ref="I55:L55"/>
    <mergeCell ref="AE55:AH55"/>
    <mergeCell ref="B60:H60"/>
    <mergeCell ref="I60:K60"/>
    <mergeCell ref="M60:S60"/>
    <mergeCell ref="T60:V60"/>
    <mergeCell ref="X60:AA60"/>
    <mergeCell ref="B57:AA57"/>
    <mergeCell ref="AC57:AH57"/>
    <mergeCell ref="B59:H59"/>
    <mergeCell ref="I59:K59"/>
    <mergeCell ref="M59:S59"/>
    <mergeCell ref="T59:V59"/>
    <mergeCell ref="X59:AA59"/>
    <mergeCell ref="B53:L53"/>
    <mergeCell ref="Y53:AH53"/>
    <mergeCell ref="M34:P34"/>
    <mergeCell ref="M35:P35"/>
    <mergeCell ref="M36:P36"/>
    <mergeCell ref="M37:P37"/>
    <mergeCell ref="B38:AH38"/>
    <mergeCell ref="B39:AH39"/>
    <mergeCell ref="B40:AH40"/>
    <mergeCell ref="B41:AH51"/>
    <mergeCell ref="AA35:AD35"/>
    <mergeCell ref="AE36:AH36"/>
    <mergeCell ref="B37:D37"/>
    <mergeCell ref="E37:H37"/>
    <mergeCell ref="I37:L37"/>
    <mergeCell ref="Q37:X37"/>
    <mergeCell ref="Y37:Z37"/>
    <mergeCell ref="AA37:AD37"/>
    <mergeCell ref="AE37:AH37"/>
    <mergeCell ref="B36:D36"/>
    <mergeCell ref="E36:H36"/>
    <mergeCell ref="I36:L36"/>
    <mergeCell ref="Q36:X36"/>
    <mergeCell ref="Y36:Z36"/>
    <mergeCell ref="AA36:AD36"/>
    <mergeCell ref="D23:F23"/>
    <mergeCell ref="G23:L23"/>
    <mergeCell ref="B34:D34"/>
    <mergeCell ref="E34:H34"/>
    <mergeCell ref="I34:L34"/>
    <mergeCell ref="Q34:X34"/>
    <mergeCell ref="AE32:AH32"/>
    <mergeCell ref="B33:D33"/>
    <mergeCell ref="E33:H33"/>
    <mergeCell ref="I33:L33"/>
    <mergeCell ref="M33:P33"/>
    <mergeCell ref="Q33:X33"/>
    <mergeCell ref="Y33:Z33"/>
    <mergeCell ref="AA33:AD33"/>
    <mergeCell ref="AE33:AH33"/>
    <mergeCell ref="E32:H32"/>
    <mergeCell ref="I32:L32"/>
    <mergeCell ref="M32:P32"/>
    <mergeCell ref="Q32:X32"/>
    <mergeCell ref="Y32:Z32"/>
    <mergeCell ref="AA32:AD32"/>
    <mergeCell ref="AE31:AH31"/>
    <mergeCell ref="B32:D32"/>
    <mergeCell ref="AE29:AH29"/>
    <mergeCell ref="B30:D30"/>
    <mergeCell ref="E30:H30"/>
    <mergeCell ref="I30:L30"/>
    <mergeCell ref="M30:P30"/>
    <mergeCell ref="Q30:X30"/>
    <mergeCell ref="Y30:Z30"/>
    <mergeCell ref="AA30:AD30"/>
    <mergeCell ref="AE30:AH30"/>
    <mergeCell ref="B29:D29"/>
    <mergeCell ref="E29:H29"/>
    <mergeCell ref="I29:L29"/>
    <mergeCell ref="M29:P29"/>
    <mergeCell ref="Q29:X29"/>
    <mergeCell ref="Y29:Z29"/>
    <mergeCell ref="P24:Q24"/>
    <mergeCell ref="S24:AB24"/>
    <mergeCell ref="AD24:AE24"/>
    <mergeCell ref="AG24:AH24"/>
    <mergeCell ref="P25:Q25"/>
    <mergeCell ref="S25:AB25"/>
    <mergeCell ref="AD25:AE25"/>
    <mergeCell ref="AG25:AH25"/>
    <mergeCell ref="P22:Q22"/>
    <mergeCell ref="S22:U22"/>
    <mergeCell ref="W22:Z22"/>
    <mergeCell ref="AB22:AE22"/>
    <mergeCell ref="AG22:AH22"/>
    <mergeCell ref="D21:F21"/>
    <mergeCell ref="I21:M21"/>
    <mergeCell ref="P21:Q21"/>
    <mergeCell ref="S21:U21"/>
    <mergeCell ref="W21:Z21"/>
    <mergeCell ref="AB21:AE21"/>
    <mergeCell ref="AG21:AH21"/>
    <mergeCell ref="B10:AH10"/>
    <mergeCell ref="B11:G11"/>
    <mergeCell ref="J12:Y15"/>
    <mergeCell ref="B14:H14"/>
    <mergeCell ref="B9:H9"/>
    <mergeCell ref="AB9:AH9"/>
    <mergeCell ref="AA14:AH15"/>
    <mergeCell ref="AA12:AH12"/>
    <mergeCell ref="AA11:AH11"/>
    <mergeCell ref="B17:AH17"/>
    <mergeCell ref="L2:X2"/>
    <mergeCell ref="B19:M19"/>
    <mergeCell ref="P19:AH19"/>
    <mergeCell ref="L4:X4"/>
    <mergeCell ref="B6:AH6"/>
    <mergeCell ref="B8:K8"/>
    <mergeCell ref="M8:Z8"/>
    <mergeCell ref="AB8:AH8"/>
    <mergeCell ref="B2:G3"/>
    <mergeCell ref="B4:G4"/>
    <mergeCell ref="K3:Y3"/>
  </mergeCells>
  <phoneticPr fontId="45" type="noConversion"/>
  <conditionalFormatting sqref="B38">
    <cfRule type="notContainsBlanks" dxfId="12" priority="15">
      <formula>LEN(TRIM(B38))&gt;0</formula>
    </cfRule>
  </conditionalFormatting>
  <conditionalFormatting sqref="W21:Z21">
    <cfRule type="containsErrors" dxfId="11" priority="14">
      <formula>ISERROR(W21)</formula>
    </cfRule>
  </conditionalFormatting>
  <conditionalFormatting sqref="P24:Q24">
    <cfRule type="containsErrors" dxfId="10" priority="13">
      <formula>ISERROR(P24)</formula>
    </cfRule>
  </conditionalFormatting>
  <conditionalFormatting sqref="AB21:AE21">
    <cfRule type="containsErrors" dxfId="9" priority="12">
      <formula>ISERROR(AB21)</formula>
    </cfRule>
  </conditionalFormatting>
  <dataValidations count="3">
    <dataValidation errorStyle="information" allowBlank="1" showInputMessage="1" error="You've entered a salary not included in the drop down menu." sqref="W21:Z21"/>
    <dataValidation allowBlank="1" sqref="B4 B2 K2 K4"/>
    <dataValidation allowBlank="1" showInputMessage="1" sqref="B54:H54"/>
  </dataValidations>
  <printOptions horizontalCentered="1"/>
  <pageMargins left="0.25" right="0.25" top="0.5" bottom="0.5" header="0" footer="0"/>
  <pageSetup scale="76" orientation="portrait" horizontalDpi="4294967292" verticalDpi="4294967292"/>
  <rowBreaks count="1" manualBreakCount="1">
    <brk id="61" max="16383" man="1"/>
  </rowBreaks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Variables!$B$2:$B$5</xm:f>
          </x14:formula1>
          <xm:sqref>AB8:AH8</xm:sqref>
        </x14:dataValidation>
      </x14:dataValidations>
    </ext>
    <ext xmlns:mx="http://schemas.microsoft.com/office/mac/excel/2008/main" uri="{64002731-A6B0-56B0-2670-7721B7C09600}">
      <mx:PLV Mode="0" OnePage="0" WScale="9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opLeftCell="D1" zoomScale="125" zoomScaleNormal="125" zoomScalePageLayoutView="125" workbookViewId="0">
      <selection activeCell="Q5" sqref="Q5"/>
    </sheetView>
  </sheetViews>
  <sheetFormatPr baseColWidth="10" defaultRowHeight="15" x14ac:dyDescent="0"/>
  <cols>
    <col min="1" max="1" width="1.5703125" style="38" customWidth="1"/>
    <col min="2" max="2" width="12" style="38" customWidth="1"/>
    <col min="3" max="3" width="1.7109375" style="38" customWidth="1"/>
    <col min="4" max="4" width="26" style="38" customWidth="1"/>
    <col min="5" max="6" width="11.7109375" style="38" customWidth="1"/>
    <col min="7" max="7" width="13.140625" style="38" customWidth="1"/>
    <col min="8" max="8" width="1.7109375" style="38" customWidth="1"/>
    <col min="9" max="9" width="16.85546875" style="38" customWidth="1"/>
    <col min="10" max="10" width="2" style="38" customWidth="1"/>
    <col min="11" max="11" width="19" style="38" customWidth="1"/>
    <col min="12" max="15" width="15.7109375" style="39" customWidth="1"/>
    <col min="16" max="16" width="1.7109375" style="38" customWidth="1"/>
    <col min="17" max="19" width="11.85546875" style="40" customWidth="1"/>
    <col min="20" max="21" width="10.7109375" style="40"/>
    <col min="22" max="22" width="3.28515625" style="38" customWidth="1"/>
    <col min="23" max="16384" width="10.7109375" style="38"/>
  </cols>
  <sheetData>
    <row r="1" spans="2:23" s="37" customFormat="1" ht="30" customHeight="1">
      <c r="B1" s="37" t="s">
        <v>33</v>
      </c>
      <c r="D1" s="83" t="s">
        <v>34</v>
      </c>
      <c r="E1" s="84" t="s">
        <v>59</v>
      </c>
      <c r="F1" s="84" t="s">
        <v>60</v>
      </c>
      <c r="G1" s="84" t="s">
        <v>61</v>
      </c>
      <c r="I1" s="37" t="s">
        <v>26</v>
      </c>
      <c r="J1" s="59"/>
      <c r="K1" s="65"/>
      <c r="L1" s="66"/>
      <c r="M1" s="66"/>
      <c r="N1" s="66"/>
      <c r="O1" s="66"/>
      <c r="P1" s="61"/>
      <c r="Q1" s="42" t="s">
        <v>46</v>
      </c>
      <c r="R1" s="42"/>
      <c r="S1" s="42"/>
      <c r="T1" s="42" t="s">
        <v>35</v>
      </c>
      <c r="U1" s="42" t="s">
        <v>36</v>
      </c>
      <c r="W1" s="37" t="s">
        <v>66</v>
      </c>
    </row>
    <row r="2" spans="2:23" ht="18" customHeight="1">
      <c r="B2" s="38" t="s">
        <v>31</v>
      </c>
      <c r="D2" s="82" t="s">
        <v>54</v>
      </c>
      <c r="E2" s="81" t="s">
        <v>55</v>
      </c>
      <c r="F2" s="81" t="s">
        <v>55</v>
      </c>
      <c r="G2" s="81" t="s">
        <v>55</v>
      </c>
      <c r="I2" s="38">
        <v>2015</v>
      </c>
      <c r="J2" s="60"/>
      <c r="K2" s="58"/>
      <c r="L2" s="68"/>
      <c r="M2" s="68"/>
      <c r="N2" s="68"/>
      <c r="O2" s="68"/>
      <c r="P2" s="62"/>
      <c r="Q2" s="43" t="s">
        <v>57</v>
      </c>
      <c r="R2" s="43"/>
      <c r="S2" s="45"/>
      <c r="T2" s="44">
        <v>42231</v>
      </c>
      <c r="U2" s="44">
        <v>42247</v>
      </c>
      <c r="V2" s="51"/>
    </row>
    <row r="3" spans="2:23" ht="18" customHeight="1">
      <c r="B3" s="38" t="s">
        <v>32</v>
      </c>
      <c r="D3" s="92" t="s">
        <v>64</v>
      </c>
      <c r="E3" s="92">
        <v>2310</v>
      </c>
      <c r="F3" s="93">
        <v>37076</v>
      </c>
      <c r="G3" s="95">
        <v>4119.5600000000004</v>
      </c>
      <c r="J3" s="60"/>
      <c r="K3" s="58"/>
      <c r="L3" s="68"/>
      <c r="M3" s="68"/>
      <c r="N3" s="68"/>
      <c r="O3" s="68"/>
      <c r="P3" s="62"/>
      <c r="Q3" s="46" t="s">
        <v>58</v>
      </c>
      <c r="R3" s="46"/>
      <c r="S3" s="48"/>
      <c r="T3" s="47">
        <v>42248</v>
      </c>
      <c r="U3" s="47">
        <v>42369</v>
      </c>
      <c r="V3" s="51"/>
    </row>
    <row r="4" spans="2:23" ht="18" customHeight="1">
      <c r="B4" s="38" t="s">
        <v>27</v>
      </c>
      <c r="D4" s="92" t="s">
        <v>62</v>
      </c>
      <c r="E4" s="92">
        <v>2310</v>
      </c>
      <c r="F4" s="93">
        <v>37076</v>
      </c>
      <c r="G4" s="95">
        <v>4119.5600000000004</v>
      </c>
      <c r="J4" s="60"/>
      <c r="K4" s="58"/>
      <c r="L4" s="68"/>
      <c r="M4" s="68"/>
      <c r="N4" s="68"/>
      <c r="O4" s="68"/>
      <c r="P4" s="62"/>
      <c r="Q4" s="49" t="s">
        <v>98</v>
      </c>
      <c r="R4" s="49"/>
      <c r="S4" s="69"/>
      <c r="T4" s="50">
        <v>42370</v>
      </c>
      <c r="U4" s="50">
        <v>42506</v>
      </c>
      <c r="V4" s="51"/>
    </row>
    <row r="5" spans="2:23" ht="18" customHeight="1">
      <c r="B5" s="38" t="s">
        <v>90</v>
      </c>
      <c r="D5" s="97" t="s">
        <v>65</v>
      </c>
      <c r="E5" s="97">
        <v>2300</v>
      </c>
      <c r="F5" s="98">
        <v>43470</v>
      </c>
      <c r="G5" s="99">
        <v>4830</v>
      </c>
      <c r="J5" s="60"/>
      <c r="K5" s="58"/>
      <c r="L5" s="68"/>
      <c r="M5" s="68"/>
      <c r="N5" s="68"/>
      <c r="O5" s="68"/>
      <c r="P5" s="62"/>
      <c r="Q5" s="141"/>
      <c r="R5" s="141"/>
      <c r="S5" s="142"/>
      <c r="T5" s="143"/>
      <c r="U5" s="143"/>
      <c r="V5" s="51"/>
    </row>
    <row r="6" spans="2:23" ht="18" customHeight="1">
      <c r="D6" s="91" t="s">
        <v>63</v>
      </c>
      <c r="E6" s="91">
        <v>2300</v>
      </c>
      <c r="F6" s="94">
        <v>43470</v>
      </c>
      <c r="G6" s="96">
        <v>4830</v>
      </c>
      <c r="J6" s="60"/>
      <c r="K6" s="58"/>
      <c r="L6" s="68"/>
      <c r="M6" s="68"/>
      <c r="N6" s="68"/>
      <c r="O6" s="68"/>
      <c r="P6" s="62"/>
    </row>
    <row r="7" spans="2:23" ht="18" customHeight="1">
      <c r="D7" s="129" t="s">
        <v>86</v>
      </c>
      <c r="E7" s="37"/>
      <c r="F7" s="37"/>
      <c r="J7" s="60"/>
      <c r="K7" s="58"/>
      <c r="L7" s="68"/>
      <c r="M7" s="68"/>
      <c r="N7" s="68"/>
      <c r="O7" s="68"/>
      <c r="P7" s="62"/>
    </row>
    <row r="8" spans="2:23" ht="18" customHeight="1">
      <c r="D8" s="134" t="s">
        <v>78</v>
      </c>
      <c r="E8" s="125"/>
      <c r="F8"/>
      <c r="J8" s="60"/>
      <c r="K8" s="63"/>
      <c r="L8" s="64"/>
      <c r="M8" s="64"/>
      <c r="N8" s="64"/>
      <c r="O8" s="64"/>
      <c r="P8" s="62"/>
    </row>
    <row r="9" spans="2:23" ht="25" customHeight="1">
      <c r="D9" s="134" t="s">
        <v>79</v>
      </c>
      <c r="E9"/>
      <c r="F9" s="125"/>
      <c r="J9" s="60"/>
      <c r="K9" s="65"/>
      <c r="L9" s="66"/>
      <c r="M9" s="66"/>
      <c r="N9" s="66"/>
      <c r="O9" s="66"/>
      <c r="P9" s="62"/>
    </row>
    <row r="10" spans="2:23" ht="18" customHeight="1">
      <c r="D10" s="134" t="s">
        <v>80</v>
      </c>
      <c r="E10"/>
      <c r="F10" s="125"/>
      <c r="J10" s="60"/>
      <c r="K10" s="58"/>
      <c r="L10" s="68"/>
      <c r="M10" s="68"/>
      <c r="N10" s="68"/>
      <c r="O10" s="68"/>
      <c r="P10" s="67">
        <v>1532.5</v>
      </c>
    </row>
    <row r="11" spans="2:23" ht="18" customHeight="1">
      <c r="D11" s="134" t="s">
        <v>81</v>
      </c>
      <c r="E11" s="125"/>
      <c r="F11"/>
      <c r="J11" s="60"/>
      <c r="K11" s="58"/>
      <c r="L11" s="68"/>
      <c r="M11" s="68"/>
      <c r="N11" s="68"/>
      <c r="O11" s="68"/>
      <c r="P11" s="62"/>
    </row>
    <row r="12" spans="2:23" ht="18" customHeight="1">
      <c r="D12" s="134" t="s">
        <v>82</v>
      </c>
      <c r="E12" s="125"/>
      <c r="F12"/>
      <c r="J12" s="60"/>
      <c r="K12" s="58"/>
      <c r="L12" s="68"/>
      <c r="M12" s="68"/>
      <c r="N12" s="68"/>
      <c r="O12" s="68"/>
      <c r="P12" s="62"/>
    </row>
    <row r="13" spans="2:23" ht="18" customHeight="1">
      <c r="D13" s="134" t="s">
        <v>83</v>
      </c>
      <c r="E13" s="125"/>
      <c r="F13"/>
      <c r="J13" s="60"/>
      <c r="K13" s="58"/>
      <c r="L13" s="68"/>
      <c r="M13" s="68"/>
      <c r="N13" s="68"/>
      <c r="O13" s="68"/>
      <c r="P13" s="62"/>
    </row>
    <row r="14" spans="2:23" ht="18" customHeight="1">
      <c r="D14" s="134" t="s">
        <v>84</v>
      </c>
      <c r="E14"/>
      <c r="F14" s="125"/>
      <c r="J14" s="60"/>
      <c r="K14" s="58"/>
      <c r="L14" s="68"/>
      <c r="M14" s="68"/>
      <c r="N14" s="68"/>
      <c r="O14" s="68"/>
      <c r="P14" s="62"/>
    </row>
    <row r="15" spans="2:23" ht="18" customHeight="1">
      <c r="D15" s="133" t="s">
        <v>85</v>
      </c>
      <c r="E15" s="126"/>
      <c r="F15"/>
      <c r="J15" s="60"/>
      <c r="K15" s="58"/>
      <c r="L15" s="68"/>
      <c r="M15" s="68"/>
      <c r="N15" s="68"/>
      <c r="O15" s="68"/>
      <c r="P15" s="62"/>
    </row>
    <row r="16" spans="2:23" ht="18" customHeight="1">
      <c r="D16" s="128" t="s">
        <v>87</v>
      </c>
      <c r="J16" s="60"/>
      <c r="K16" s="63"/>
      <c r="L16" s="64"/>
      <c r="M16" s="64"/>
      <c r="N16" s="64"/>
      <c r="O16" s="64"/>
      <c r="P16" s="62"/>
    </row>
    <row r="17" spans="4:16" ht="25" customHeight="1">
      <c r="D17" s="127" t="s">
        <v>1</v>
      </c>
      <c r="J17" s="60"/>
      <c r="K17" s="65"/>
      <c r="L17" s="66"/>
      <c r="M17" s="66"/>
      <c r="N17" s="66"/>
      <c r="O17" s="66"/>
      <c r="P17" s="62"/>
    </row>
    <row r="18" spans="4:16" ht="18" customHeight="1">
      <c r="D18" s="127" t="s">
        <v>41</v>
      </c>
      <c r="J18" s="60"/>
      <c r="K18" s="58"/>
      <c r="L18" s="68"/>
      <c r="M18" s="68"/>
      <c r="N18" s="68"/>
      <c r="O18" s="68"/>
      <c r="P18" s="62"/>
    </row>
    <row r="19" spans="4:16" ht="18" customHeight="1">
      <c r="D19" s="127" t="s">
        <v>42</v>
      </c>
      <c r="J19" s="60"/>
      <c r="K19" s="58"/>
      <c r="L19" s="68"/>
      <c r="M19" s="68"/>
      <c r="N19" s="68"/>
      <c r="O19" s="68"/>
      <c r="P19" s="62"/>
    </row>
    <row r="20" spans="4:16" ht="18" customHeight="1">
      <c r="J20" s="60"/>
      <c r="K20" s="58"/>
      <c r="L20" s="68"/>
      <c r="M20" s="68"/>
      <c r="N20" s="68"/>
      <c r="O20" s="68"/>
      <c r="P20" s="62"/>
    </row>
    <row r="21" spans="4:16" ht="18" customHeight="1">
      <c r="J21" s="60"/>
      <c r="K21" s="58"/>
      <c r="L21" s="68"/>
      <c r="M21" s="68"/>
      <c r="N21" s="68"/>
      <c r="O21" s="68"/>
      <c r="P21" s="62"/>
    </row>
    <row r="22" spans="4:16" ht="18" customHeight="1">
      <c r="J22" s="60"/>
      <c r="K22" s="58"/>
      <c r="L22" s="68"/>
      <c r="M22" s="68"/>
      <c r="N22" s="68"/>
      <c r="O22" s="68"/>
      <c r="P22" s="62"/>
    </row>
    <row r="23" spans="4:16" ht="18" customHeight="1">
      <c r="E23" s="92">
        <v>2310</v>
      </c>
      <c r="F23" s="93">
        <v>37076</v>
      </c>
      <c r="G23" s="95">
        <v>4119.5600000000004</v>
      </c>
      <c r="J23" s="60"/>
      <c r="K23" s="58"/>
      <c r="L23" s="68"/>
      <c r="M23" s="68"/>
      <c r="N23" s="68"/>
      <c r="O23" s="68"/>
      <c r="P23" s="62"/>
    </row>
    <row r="24" spans="4:16" ht="18" customHeight="1">
      <c r="D24" s="92" t="s">
        <v>64</v>
      </c>
      <c r="E24" s="92">
        <v>2310</v>
      </c>
      <c r="F24" s="93">
        <v>37076</v>
      </c>
      <c r="G24" s="95">
        <v>4119.5600000000004</v>
      </c>
    </row>
    <row r="25" spans="4:16" ht="18" customHeight="1">
      <c r="D25" s="92" t="s">
        <v>62</v>
      </c>
      <c r="E25" s="97">
        <v>2300</v>
      </c>
      <c r="F25" s="98">
        <v>43470</v>
      </c>
      <c r="G25" s="99">
        <v>4830</v>
      </c>
    </row>
    <row r="26" spans="4:16" ht="18" customHeight="1">
      <c r="D26" s="97" t="s">
        <v>65</v>
      </c>
      <c r="E26" s="91">
        <v>2300</v>
      </c>
      <c r="F26" s="94">
        <v>43470</v>
      </c>
      <c r="G26" s="96">
        <v>4830</v>
      </c>
    </row>
    <row r="27" spans="4:16" ht="18" customHeight="1">
      <c r="D27" s="91" t="s">
        <v>63</v>
      </c>
    </row>
    <row r="28" spans="4:16" ht="18" customHeight="1"/>
    <row r="29" spans="4:16" ht="18" customHeight="1"/>
    <row r="30" spans="4:16" ht="18" customHeight="1"/>
    <row r="31" spans="4:16" ht="18" customHeight="1"/>
    <row r="32" spans="4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sheetProtection password="CACB" sheet="1" objects="1" scenarios="1" selectLockedCells="1" selectUnlockedCells="1"/>
  <phoneticPr fontId="5" type="noConversion"/>
  <pageMargins left="0.25" right="0.25" top="0.25" bottom="0.25" header="0" footer="0"/>
  <pageSetup fitToHeight="2" orientation="landscape" horizontalDpi="4294967292" verticalDpi="4294967292"/>
  <tableParts count="4">
    <tablePart r:id="rId1"/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Blank Worksheet</vt:lpstr>
      <vt:lpstr>Variables</vt:lpstr>
    </vt:vector>
  </TitlesOfParts>
  <Company>University of California, Merced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Severson</dc:creator>
  <cp:lastModifiedBy>Julie Rolfe</cp:lastModifiedBy>
  <cp:lastPrinted>2015-08-05T16:49:02Z</cp:lastPrinted>
  <dcterms:created xsi:type="dcterms:W3CDTF">2012-10-31T00:12:15Z</dcterms:created>
  <dcterms:modified xsi:type="dcterms:W3CDTF">2015-08-05T16:56:10Z</dcterms:modified>
</cp:coreProperties>
</file>